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juve\Presupuestos\Presupuestos\PRESUPUESTO 2019\CONTRATACION\"/>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externalReferences>
    <externalReference r:id="rId6"/>
  </externalReference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E3" i="2" s="1"/>
  <c r="AA3" i="2"/>
  <c r="AB3" i="2"/>
  <c r="AC3" i="2"/>
  <c r="AD3" i="2"/>
  <c r="AF3" i="2"/>
  <c r="AG3" i="2"/>
  <c r="AH3" i="2"/>
  <c r="AI3" i="2"/>
  <c r="AJ3" i="2"/>
  <c r="AK3" i="2"/>
  <c r="AL3" i="2"/>
  <c r="AM3" i="2"/>
  <c r="Y4" i="2"/>
  <c r="Z4" i="2"/>
  <c r="AE4" i="2" s="1"/>
  <c r="AA4" i="2"/>
  <c r="AB4" i="2"/>
  <c r="AC4" i="2"/>
  <c r="AD4" i="2"/>
  <c r="AF4" i="2"/>
  <c r="AG4" i="2"/>
  <c r="AH4" i="2"/>
  <c r="AI4" i="2"/>
  <c r="AJ4" i="2"/>
  <c r="AK4" i="2"/>
  <c r="AL4" i="2"/>
  <c r="AM4" i="2"/>
  <c r="Y5" i="2"/>
  <c r="Z5" i="2"/>
  <c r="AE5" i="2" s="1"/>
  <c r="AA5" i="2"/>
  <c r="AB5" i="2"/>
  <c r="AC5" i="2"/>
  <c r="AD5" i="2"/>
  <c r="AF5" i="2"/>
  <c r="AG5" i="2"/>
  <c r="AH5" i="2"/>
  <c r="AI5" i="2"/>
  <c r="AJ5" i="2"/>
  <c r="AK5" i="2"/>
  <c r="AL5" i="2"/>
  <c r="AM5" i="2"/>
  <c r="Y6" i="2"/>
  <c r="Z6" i="2"/>
  <c r="AE6" i="2" s="1"/>
  <c r="AA6" i="2"/>
  <c r="AB6" i="2"/>
  <c r="AC6" i="2"/>
  <c r="AD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E11" i="2" s="1"/>
  <c r="AA11" i="2"/>
  <c r="AB11" i="2"/>
  <c r="AC11" i="2"/>
  <c r="AD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E14" i="2" s="1"/>
  <c r="AA14" i="2"/>
  <c r="AB14" i="2"/>
  <c r="AC14" i="2"/>
  <c r="AD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E21" i="2" s="1"/>
  <c r="AA21" i="2"/>
  <c r="AB21" i="2"/>
  <c r="AC21" i="2"/>
  <c r="AD21" i="2"/>
  <c r="AF21" i="2"/>
  <c r="AG21" i="2"/>
  <c r="AH21" i="2"/>
  <c r="AI21" i="2"/>
  <c r="AJ21" i="2"/>
  <c r="AK21" i="2"/>
  <c r="AL21" i="2"/>
  <c r="AM21" i="2"/>
  <c r="Y22" i="2"/>
  <c r="Z22" i="2"/>
  <c r="AE22" i="2" s="1"/>
  <c r="AA22" i="2"/>
  <c r="AB22" i="2"/>
  <c r="AC22" i="2"/>
  <c r="AD22" i="2"/>
  <c r="AF22" i="2"/>
  <c r="AG22" i="2"/>
  <c r="AH22" i="2"/>
  <c r="AI22" i="2"/>
  <c r="AJ22" i="2"/>
  <c r="AK22" i="2"/>
  <c r="AL22" i="2"/>
  <c r="AM22" i="2"/>
  <c r="Y23" i="2"/>
  <c r="Z23" i="2"/>
  <c r="AE23" i="2" s="1"/>
  <c r="AA23" i="2"/>
  <c r="AB23" i="2"/>
  <c r="AC23" i="2"/>
  <c r="AD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E29" i="2" s="1"/>
  <c r="AA29" i="2"/>
  <c r="AB29" i="2"/>
  <c r="AC29" i="2"/>
  <c r="AD29" i="2"/>
  <c r="AF29" i="2"/>
  <c r="AG29" i="2"/>
  <c r="AH29" i="2"/>
  <c r="AI29" i="2"/>
  <c r="AJ29" i="2"/>
  <c r="AK29" i="2"/>
  <c r="AL29" i="2"/>
  <c r="AM29" i="2"/>
  <c r="Y30" i="2"/>
  <c r="Z30" i="2"/>
  <c r="AE30" i="2" s="1"/>
  <c r="AA30" i="2"/>
  <c r="AB30" i="2"/>
  <c r="AC30" i="2"/>
  <c r="AD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E32" i="2" s="1"/>
  <c r="AA32" i="2"/>
  <c r="AB32" i="2"/>
  <c r="AC32" i="2"/>
  <c r="AD32" i="2"/>
  <c r="AF32" i="2"/>
  <c r="AG32" i="2"/>
  <c r="AH32" i="2"/>
  <c r="AI32" i="2"/>
  <c r="AJ32" i="2"/>
  <c r="AK32" i="2"/>
  <c r="AL32" i="2"/>
  <c r="AM32" i="2"/>
  <c r="Y33" i="2"/>
  <c r="Z33" i="2"/>
  <c r="AE33" i="2" s="1"/>
  <c r="AA33" i="2"/>
  <c r="AB33" i="2"/>
  <c r="AC33" i="2"/>
  <c r="AD33" i="2"/>
  <c r="AF33" i="2"/>
  <c r="AG33" i="2"/>
  <c r="AH33" i="2"/>
  <c r="AI33" i="2"/>
  <c r="AJ33" i="2"/>
  <c r="AK33" i="2"/>
  <c r="AL33" i="2"/>
  <c r="AM33" i="2"/>
  <c r="Y34" i="2"/>
  <c r="Z34" i="2"/>
  <c r="AE34" i="2" s="1"/>
  <c r="AA34" i="2"/>
  <c r="AB34" i="2"/>
  <c r="AC34" i="2"/>
  <c r="AD34" i="2"/>
  <c r="AF34" i="2"/>
  <c r="AG34" i="2"/>
  <c r="AH34" i="2"/>
  <c r="AI34" i="2"/>
  <c r="AJ34" i="2"/>
  <c r="AK34" i="2"/>
  <c r="AL34" i="2"/>
  <c r="AM34" i="2"/>
  <c r="Y35" i="2"/>
  <c r="Z35" i="2"/>
  <c r="AE35" i="2" s="1"/>
  <c r="AA35" i="2"/>
  <c r="AB35" i="2"/>
  <c r="AC35" i="2"/>
  <c r="AD35" i="2"/>
  <c r="AF35" i="2"/>
  <c r="AG35" i="2"/>
  <c r="AH35" i="2"/>
  <c r="AI35" i="2"/>
  <c r="AJ35" i="2"/>
  <c r="AK35" i="2"/>
  <c r="AL35" i="2"/>
  <c r="AM35" i="2"/>
  <c r="Y36" i="2"/>
  <c r="Z36" i="2"/>
  <c r="AE36" i="2" s="1"/>
  <c r="AA36" i="2"/>
  <c r="AB36" i="2"/>
  <c r="AC36" i="2"/>
  <c r="AD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E38" i="2" s="1"/>
  <c r="AA38" i="2"/>
  <c r="AB38" i="2"/>
  <c r="AC38" i="2"/>
  <c r="AD38" i="2"/>
  <c r="AF38" i="2"/>
  <c r="AG38" i="2"/>
  <c r="AH38" i="2"/>
  <c r="AI38" i="2"/>
  <c r="AJ38" i="2"/>
  <c r="AK38" i="2"/>
  <c r="AL38" i="2"/>
  <c r="AM38" i="2"/>
  <c r="Y39" i="2"/>
  <c r="Z39" i="2"/>
  <c r="AE39" i="2" s="1"/>
  <c r="AA39" i="2"/>
  <c r="AB39" i="2"/>
  <c r="AC39" i="2"/>
  <c r="AD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E41" i="2" s="1"/>
  <c r="AA41" i="2"/>
  <c r="AB41" i="2"/>
  <c r="AC41" i="2"/>
  <c r="AD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E43" i="2" s="1"/>
  <c r="AA43" i="2"/>
  <c r="AB43" i="2"/>
  <c r="AC43" i="2"/>
  <c r="AD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E45" i="2" s="1"/>
  <c r="AA45" i="2"/>
  <c r="AB45" i="2"/>
  <c r="AC45" i="2"/>
  <c r="AD45" i="2"/>
  <c r="AF45" i="2"/>
  <c r="AG45" i="2"/>
  <c r="AH45" i="2"/>
  <c r="AI45" i="2"/>
  <c r="AJ45" i="2"/>
  <c r="AK45" i="2"/>
  <c r="AL45" i="2"/>
  <c r="AM45" i="2"/>
  <c r="Y46" i="2"/>
  <c r="Z46" i="2"/>
  <c r="AE46" i="2" s="1"/>
  <c r="AA46" i="2"/>
  <c r="AB46" i="2"/>
  <c r="AC46" i="2"/>
  <c r="AD46" i="2"/>
  <c r="AF46" i="2"/>
  <c r="AG46" i="2"/>
  <c r="AH46" i="2"/>
  <c r="AI46" i="2"/>
  <c r="AJ46" i="2"/>
  <c r="AK46" i="2"/>
  <c r="AL46" i="2"/>
  <c r="AM46" i="2"/>
  <c r="Y47" i="2"/>
  <c r="Z47" i="2"/>
  <c r="AE47" i="2" s="1"/>
  <c r="AA47" i="2"/>
  <c r="AB47" i="2"/>
  <c r="AC47" i="2"/>
  <c r="AD47" i="2"/>
  <c r="AF47" i="2"/>
  <c r="AG47" i="2"/>
  <c r="AH47" i="2"/>
  <c r="AI47" i="2"/>
  <c r="AJ47" i="2"/>
  <c r="AK47" i="2"/>
  <c r="AL47" i="2"/>
  <c r="AM47" i="2"/>
  <c r="Y48" i="2"/>
  <c r="Z48" i="2"/>
  <c r="AE48" i="2" s="1"/>
  <c r="AA48" i="2"/>
  <c r="AB48" i="2"/>
  <c r="AC48" i="2"/>
  <c r="AD48" i="2"/>
  <c r="AF48" i="2"/>
  <c r="AG48" i="2"/>
  <c r="AH48" i="2"/>
  <c r="AI48" i="2"/>
  <c r="AJ48" i="2"/>
  <c r="AK48" i="2"/>
  <c r="AL48" i="2"/>
  <c r="AM48" i="2"/>
  <c r="Y49" i="2"/>
  <c r="Z49" i="2"/>
  <c r="AE49" i="2" s="1"/>
  <c r="AA49" i="2"/>
  <c r="AB49" i="2"/>
  <c r="AC49" i="2"/>
  <c r="AD49" i="2"/>
  <c r="AF49" i="2"/>
  <c r="AG49" i="2"/>
  <c r="AH49" i="2"/>
  <c r="AI49" i="2"/>
  <c r="AJ49" i="2"/>
  <c r="AK49" i="2"/>
  <c r="AL49" i="2"/>
  <c r="AM49" i="2"/>
  <c r="Y50" i="2"/>
  <c r="Z50" i="2"/>
  <c r="AE50" i="2" s="1"/>
  <c r="AA50" i="2"/>
  <c r="AB50" i="2"/>
  <c r="AC50" i="2"/>
  <c r="AD50" i="2"/>
  <c r="AF50" i="2"/>
  <c r="AG50" i="2"/>
  <c r="AH50" i="2"/>
  <c r="AI50" i="2"/>
  <c r="AJ50" i="2"/>
  <c r="AK50" i="2"/>
  <c r="AL50" i="2"/>
  <c r="AM50" i="2"/>
  <c r="Y51" i="2"/>
  <c r="Z51" i="2"/>
  <c r="AE51" i="2" s="1"/>
  <c r="AA51" i="2"/>
  <c r="AB51" i="2"/>
  <c r="AC51" i="2"/>
  <c r="AD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E53" i="2" s="1"/>
  <c r="AA53" i="2"/>
  <c r="AB53" i="2"/>
  <c r="AC53" i="2"/>
  <c r="AD53" i="2"/>
  <c r="AF53" i="2"/>
  <c r="AG53" i="2"/>
  <c r="AH53" i="2"/>
  <c r="AI53" i="2"/>
  <c r="AJ53" i="2"/>
  <c r="AK53" i="2"/>
  <c r="AL53" i="2"/>
  <c r="AM53" i="2"/>
  <c r="Y54" i="2"/>
  <c r="Z54" i="2"/>
  <c r="AE54" i="2" s="1"/>
  <c r="AA54" i="2"/>
  <c r="AB54" i="2"/>
  <c r="AC54" i="2"/>
  <c r="AD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E56" i="2" s="1"/>
  <c r="AA56" i="2"/>
  <c r="AB56" i="2"/>
  <c r="AC56" i="2"/>
  <c r="AD56" i="2"/>
  <c r="AF56" i="2"/>
  <c r="AG56" i="2"/>
  <c r="AH56" i="2"/>
  <c r="AI56" i="2"/>
  <c r="AJ56" i="2"/>
  <c r="AK56" i="2"/>
  <c r="AL56" i="2"/>
  <c r="AM56" i="2"/>
  <c r="Y57" i="2"/>
  <c r="Z57" i="2"/>
  <c r="AE57" i="2" s="1"/>
  <c r="AA57" i="2"/>
  <c r="AB57" i="2"/>
  <c r="AC57" i="2"/>
  <c r="AD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E59" i="2" s="1"/>
  <c r="AA59" i="2"/>
  <c r="AB59" i="2"/>
  <c r="AC59" i="2"/>
  <c r="AD59" i="2"/>
  <c r="AF59" i="2"/>
  <c r="AG59" i="2"/>
  <c r="AH59" i="2"/>
  <c r="AI59" i="2"/>
  <c r="AJ59" i="2"/>
  <c r="AK59" i="2"/>
  <c r="AL59" i="2"/>
  <c r="AM59" i="2"/>
  <c r="Y60" i="2"/>
  <c r="Z60" i="2"/>
  <c r="AE60" i="2" s="1"/>
  <c r="AA60" i="2"/>
  <c r="AB60" i="2"/>
  <c r="AC60" i="2"/>
  <c r="AD60" i="2"/>
  <c r="AF60" i="2"/>
  <c r="AG60" i="2"/>
  <c r="AH60" i="2"/>
  <c r="AI60" i="2"/>
  <c r="AJ60" i="2"/>
  <c r="AK60" i="2"/>
  <c r="AL60" i="2"/>
  <c r="AM60" i="2"/>
  <c r="Y61" i="2"/>
  <c r="Z61" i="2"/>
  <c r="AE61" i="2" s="1"/>
  <c r="AA61" i="2"/>
  <c r="AB61" i="2"/>
  <c r="AC61" i="2"/>
  <c r="AD61" i="2"/>
  <c r="AF61" i="2"/>
  <c r="AG61" i="2"/>
  <c r="AH61" i="2"/>
  <c r="AI61" i="2"/>
  <c r="AJ61" i="2"/>
  <c r="AK61" i="2"/>
  <c r="AL61" i="2"/>
  <c r="AM61" i="2"/>
  <c r="Y62" i="2"/>
  <c r="Z62" i="2"/>
  <c r="AE62" i="2" s="1"/>
  <c r="AA62" i="2"/>
  <c r="AB62" i="2"/>
  <c r="AC62" i="2"/>
  <c r="AD62" i="2"/>
  <c r="AF62" i="2"/>
  <c r="AG62" i="2"/>
  <c r="AH62" i="2"/>
  <c r="AI62" i="2"/>
  <c r="AJ62" i="2"/>
  <c r="AK62" i="2"/>
  <c r="AL62" i="2"/>
  <c r="AM62" i="2"/>
  <c r="Y63" i="2"/>
  <c r="Z63" i="2"/>
  <c r="AE63" i="2" s="1"/>
  <c r="AA63" i="2"/>
  <c r="AB63" i="2"/>
  <c r="AC63" i="2"/>
  <c r="AD63" i="2"/>
  <c r="AF63" i="2"/>
  <c r="AG63" i="2"/>
  <c r="AH63" i="2"/>
  <c r="AI63" i="2"/>
  <c r="AJ63" i="2"/>
  <c r="AK63" i="2"/>
  <c r="AL63" i="2"/>
  <c r="AM63" i="2"/>
  <c r="Y64" i="2"/>
  <c r="Z64" i="2"/>
  <c r="AE64" i="2" s="1"/>
  <c r="AA64" i="2"/>
  <c r="AB64" i="2"/>
  <c r="AC64" i="2"/>
  <c r="AD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E66" i="2" s="1"/>
  <c r="AA66" i="2"/>
  <c r="AB66" i="2"/>
  <c r="AC66" i="2"/>
  <c r="AD66" i="2"/>
  <c r="AF66" i="2"/>
  <c r="AG66" i="2"/>
  <c r="AH66" i="2"/>
  <c r="AI66" i="2"/>
  <c r="AJ66" i="2"/>
  <c r="AK66" i="2"/>
  <c r="AL66" i="2"/>
  <c r="AM66" i="2"/>
  <c r="Y67" i="2"/>
  <c r="Z67" i="2"/>
  <c r="AE67" i="2" s="1"/>
  <c r="AA67" i="2"/>
  <c r="AB67" i="2"/>
  <c r="AC67" i="2"/>
  <c r="AD67" i="2"/>
  <c r="AF67" i="2"/>
  <c r="AG67" i="2"/>
  <c r="AH67" i="2"/>
  <c r="AI67" i="2"/>
  <c r="AJ67" i="2"/>
  <c r="AK67" i="2"/>
  <c r="AL67" i="2"/>
  <c r="AM67" i="2"/>
  <c r="Y68" i="2"/>
  <c r="Z68" i="2"/>
  <c r="AE68" i="2" s="1"/>
  <c r="AA68" i="2"/>
  <c r="AB68" i="2"/>
  <c r="AC68" i="2"/>
  <c r="AD68" i="2"/>
  <c r="AF68" i="2"/>
  <c r="AG68" i="2"/>
  <c r="AH68" i="2"/>
  <c r="AI68" i="2"/>
  <c r="AJ68" i="2"/>
  <c r="AK68" i="2"/>
  <c r="AL68" i="2"/>
  <c r="AM68" i="2"/>
  <c r="Y69" i="2"/>
  <c r="Z69" i="2"/>
  <c r="AE69" i="2" s="1"/>
  <c r="AA69" i="2"/>
  <c r="AB69" i="2"/>
  <c r="AC69" i="2"/>
  <c r="AD69" i="2"/>
  <c r="AF69" i="2"/>
  <c r="AG69" i="2"/>
  <c r="AH69" i="2"/>
  <c r="AI69" i="2"/>
  <c r="AJ69" i="2"/>
  <c r="AK69" i="2"/>
  <c r="AL69" i="2"/>
  <c r="AM69" i="2"/>
  <c r="Y70" i="2"/>
  <c r="Z70" i="2"/>
  <c r="AE70" i="2" s="1"/>
  <c r="AA70" i="2"/>
  <c r="AB70" i="2"/>
  <c r="AC70" i="2"/>
  <c r="AD70" i="2"/>
  <c r="AF70" i="2"/>
  <c r="AG70" i="2"/>
  <c r="AH70" i="2"/>
  <c r="AI70" i="2"/>
  <c r="AJ70" i="2"/>
  <c r="AK70" i="2"/>
  <c r="AL70" i="2"/>
  <c r="AM70" i="2"/>
  <c r="Y71" i="2"/>
  <c r="Z71" i="2"/>
  <c r="AE71" i="2" s="1"/>
  <c r="AA71" i="2"/>
  <c r="AB71" i="2"/>
  <c r="AC71" i="2"/>
  <c r="AD71" i="2"/>
  <c r="AF71" i="2"/>
  <c r="AG71" i="2"/>
  <c r="AH71" i="2"/>
  <c r="AI71" i="2"/>
  <c r="AJ71" i="2"/>
  <c r="AK71" i="2"/>
  <c r="AL71" i="2"/>
  <c r="AM71" i="2"/>
  <c r="Y72" i="2"/>
  <c r="Z72" i="2"/>
  <c r="AE72" i="2" s="1"/>
  <c r="AA72" i="2"/>
  <c r="AB72" i="2"/>
  <c r="AC72" i="2"/>
  <c r="AD72" i="2"/>
  <c r="AF72" i="2"/>
  <c r="AG72" i="2"/>
  <c r="AH72" i="2"/>
  <c r="AI72" i="2"/>
  <c r="AJ72" i="2"/>
  <c r="AK72" i="2"/>
  <c r="AL72" i="2"/>
  <c r="AM72" i="2"/>
  <c r="Y73" i="2"/>
  <c r="Z73" i="2"/>
  <c r="AE73" i="2" s="1"/>
  <c r="AA73" i="2"/>
  <c r="AB73" i="2"/>
  <c r="AC73" i="2"/>
  <c r="AD73" i="2"/>
  <c r="AF73" i="2"/>
  <c r="AG73" i="2"/>
  <c r="AH73" i="2"/>
  <c r="AI73" i="2"/>
  <c r="AJ73" i="2"/>
  <c r="AK73" i="2"/>
  <c r="AL73" i="2"/>
  <c r="AM73" i="2"/>
  <c r="Y74" i="2"/>
  <c r="Z74" i="2"/>
  <c r="AE74" i="2" s="1"/>
  <c r="AA74" i="2"/>
  <c r="AB74" i="2"/>
  <c r="AC74" i="2"/>
  <c r="AD74" i="2"/>
  <c r="AF74" i="2"/>
  <c r="AG74" i="2"/>
  <c r="AH74" i="2"/>
  <c r="AI74" i="2"/>
  <c r="AJ74" i="2"/>
  <c r="AK74" i="2"/>
  <c r="AL74" i="2"/>
  <c r="AM74" i="2"/>
  <c r="Y75" i="2"/>
  <c r="Z75" i="2"/>
  <c r="AE75" i="2" s="1"/>
  <c r="AA75" i="2"/>
  <c r="AB75" i="2"/>
  <c r="AC75" i="2"/>
  <c r="AD75" i="2"/>
  <c r="AF75" i="2"/>
  <c r="AG75" i="2"/>
  <c r="AH75" i="2"/>
  <c r="AI75" i="2"/>
  <c r="AJ75" i="2"/>
  <c r="AK75" i="2"/>
  <c r="AL75" i="2"/>
  <c r="AM75" i="2"/>
  <c r="Y76" i="2"/>
  <c r="Z76" i="2"/>
  <c r="AE76" i="2" s="1"/>
  <c r="AA76" i="2"/>
  <c r="AB76" i="2"/>
  <c r="AC76" i="2"/>
  <c r="AD76" i="2"/>
  <c r="AF76" i="2"/>
  <c r="AG76" i="2"/>
  <c r="AH76" i="2"/>
  <c r="AI76" i="2"/>
  <c r="AJ76" i="2"/>
  <c r="AK76" i="2"/>
  <c r="AL76" i="2"/>
  <c r="AM76" i="2"/>
  <c r="Y77" i="2"/>
  <c r="Z77" i="2"/>
  <c r="AE77" i="2" s="1"/>
  <c r="AA77" i="2"/>
  <c r="AB77" i="2"/>
  <c r="AC77" i="2"/>
  <c r="AD77" i="2"/>
  <c r="AF77" i="2"/>
  <c r="AG77" i="2"/>
  <c r="AH77" i="2"/>
  <c r="AI77" i="2"/>
  <c r="AJ77" i="2"/>
  <c r="AK77" i="2"/>
  <c r="AL77" i="2"/>
  <c r="AM77" i="2"/>
  <c r="Y78" i="2"/>
  <c r="Z78" i="2"/>
  <c r="AE78" i="2" s="1"/>
  <c r="AA78" i="2"/>
  <c r="AB78" i="2"/>
  <c r="AC78" i="2"/>
  <c r="AD78" i="2"/>
  <c r="AF78" i="2"/>
  <c r="AG78" i="2"/>
  <c r="AH78" i="2"/>
  <c r="AI78" i="2"/>
  <c r="AJ78" i="2"/>
  <c r="AK78" i="2"/>
  <c r="AL78" i="2"/>
  <c r="AM78" i="2"/>
  <c r="Y79" i="2"/>
  <c r="Z79" i="2"/>
  <c r="AE79" i="2" s="1"/>
  <c r="AA79" i="2"/>
  <c r="AB79" i="2"/>
  <c r="AC79" i="2"/>
  <c r="AD79" i="2"/>
  <c r="AF79" i="2"/>
  <c r="AG79" i="2"/>
  <c r="AH79" i="2"/>
  <c r="AI79" i="2"/>
  <c r="AJ79" i="2"/>
  <c r="AK79" i="2"/>
  <c r="AL79" i="2"/>
  <c r="AM79" i="2"/>
  <c r="Y80" i="2"/>
  <c r="Z80" i="2"/>
  <c r="AE80" i="2" s="1"/>
  <c r="AA80" i="2"/>
  <c r="AB80" i="2"/>
  <c r="AC80" i="2"/>
  <c r="AD80" i="2"/>
  <c r="AF80" i="2"/>
  <c r="AG80" i="2"/>
  <c r="AH80" i="2"/>
  <c r="AI80" i="2"/>
  <c r="AJ80" i="2"/>
  <c r="AK80" i="2"/>
  <c r="AL80" i="2"/>
  <c r="AM80" i="2"/>
  <c r="Y81" i="2"/>
  <c r="Z81" i="2"/>
  <c r="AE81" i="2" s="1"/>
  <c r="AA81" i="2"/>
  <c r="AB81" i="2"/>
  <c r="AC81" i="2"/>
  <c r="AD81" i="2"/>
  <c r="AF81" i="2"/>
  <c r="AG81" i="2"/>
  <c r="AH81" i="2"/>
  <c r="AI81" i="2"/>
  <c r="AJ81" i="2"/>
  <c r="AK81" i="2"/>
  <c r="AL81" i="2"/>
  <c r="AM81" i="2"/>
  <c r="Y82" i="2"/>
  <c r="Z82" i="2"/>
  <c r="AE82" i="2" s="1"/>
  <c r="AA82" i="2"/>
  <c r="AB82" i="2"/>
  <c r="AC82" i="2"/>
  <c r="AD82" i="2"/>
  <c r="AF82" i="2"/>
  <c r="AG82" i="2"/>
  <c r="AH82" i="2"/>
  <c r="AI82" i="2"/>
  <c r="AJ82" i="2"/>
  <c r="AK82" i="2"/>
  <c r="AL82" i="2"/>
  <c r="AM82" i="2"/>
  <c r="Y83" i="2"/>
  <c r="Z83" i="2"/>
  <c r="AE83" i="2" s="1"/>
  <c r="AA83" i="2"/>
  <c r="AB83" i="2"/>
  <c r="AC83" i="2"/>
  <c r="AD83" i="2"/>
  <c r="AF83" i="2"/>
  <c r="AG83" i="2"/>
  <c r="AH83" i="2"/>
  <c r="AI83" i="2"/>
  <c r="AJ83" i="2"/>
  <c r="AK83" i="2"/>
  <c r="AL83" i="2"/>
  <c r="AM83" i="2"/>
  <c r="Y84" i="2"/>
  <c r="Z84" i="2"/>
  <c r="AE84" i="2" s="1"/>
  <c r="AA84" i="2"/>
  <c r="AB84" i="2"/>
  <c r="AC84" i="2"/>
  <c r="AD84" i="2"/>
  <c r="AF84" i="2"/>
  <c r="AG84" i="2"/>
  <c r="AH84" i="2"/>
  <c r="AI84" i="2"/>
  <c r="AJ84" i="2"/>
  <c r="AK84" i="2"/>
  <c r="AL84" i="2"/>
  <c r="AM84" i="2"/>
  <c r="Y85" i="2"/>
  <c r="Z85" i="2"/>
  <c r="AE85" i="2" s="1"/>
  <c r="AA85" i="2"/>
  <c r="AB85" i="2"/>
  <c r="AC85" i="2"/>
  <c r="AD85" i="2"/>
  <c r="AF85" i="2"/>
  <c r="AG85" i="2"/>
  <c r="AH85" i="2"/>
  <c r="AI85" i="2"/>
  <c r="AJ85" i="2"/>
  <c r="AK85" i="2"/>
  <c r="AL85" i="2"/>
  <c r="AM85" i="2"/>
  <c r="Y86" i="2"/>
  <c r="Z86" i="2"/>
  <c r="AE86" i="2" s="1"/>
  <c r="AA86" i="2"/>
  <c r="AB86" i="2"/>
  <c r="AC86" i="2"/>
  <c r="AD86" i="2"/>
  <c r="AF86" i="2"/>
  <c r="AG86" i="2"/>
  <c r="AH86" i="2"/>
  <c r="AI86" i="2"/>
  <c r="AJ86" i="2"/>
  <c r="AK86" i="2"/>
  <c r="AL86" i="2"/>
  <c r="AM86" i="2"/>
  <c r="Y87" i="2"/>
  <c r="Z87" i="2"/>
  <c r="AE87" i="2" s="1"/>
  <c r="AA87" i="2"/>
  <c r="AB87" i="2"/>
  <c r="AC87" i="2"/>
  <c r="AD87" i="2"/>
  <c r="AF87" i="2"/>
  <c r="AG87" i="2"/>
  <c r="AH87" i="2"/>
  <c r="AI87" i="2"/>
  <c r="AJ87" i="2"/>
  <c r="AK87" i="2"/>
  <c r="AL87" i="2"/>
  <c r="AM87" i="2"/>
  <c r="Y88" i="2"/>
  <c r="Z88" i="2"/>
  <c r="AE88" i="2" s="1"/>
  <c r="AA88" i="2"/>
  <c r="AB88" i="2"/>
  <c r="AC88" i="2"/>
  <c r="AD88" i="2"/>
  <c r="AF88" i="2"/>
  <c r="AG88" i="2"/>
  <c r="AH88" i="2"/>
  <c r="AI88" i="2"/>
  <c r="AJ88" i="2"/>
  <c r="AK88" i="2"/>
  <c r="AL88" i="2"/>
  <c r="AM88" i="2"/>
  <c r="Y89" i="2"/>
  <c r="Z89" i="2"/>
  <c r="AE89" i="2" s="1"/>
  <c r="AA89" i="2"/>
  <c r="AB89" i="2"/>
  <c r="AC89" i="2"/>
  <c r="AD89" i="2"/>
  <c r="AF89" i="2"/>
  <c r="AG89" i="2"/>
  <c r="AH89" i="2"/>
  <c r="AI89" i="2"/>
  <c r="AJ89" i="2"/>
  <c r="AK89" i="2"/>
  <c r="AL89" i="2"/>
  <c r="AM89" i="2"/>
  <c r="Y90" i="2"/>
  <c r="Z90" i="2"/>
  <c r="AE90" i="2" s="1"/>
  <c r="AA90" i="2"/>
  <c r="AB90" i="2"/>
  <c r="AC90" i="2"/>
  <c r="AD90" i="2"/>
  <c r="AF90" i="2"/>
  <c r="AG90" i="2"/>
  <c r="AH90" i="2"/>
  <c r="AI90" i="2"/>
  <c r="AJ90" i="2"/>
  <c r="AK90" i="2"/>
  <c r="AL90" i="2"/>
  <c r="AM90" i="2"/>
  <c r="Y91" i="2"/>
  <c r="Z91" i="2"/>
  <c r="AE91" i="2" s="1"/>
  <c r="AA91" i="2"/>
  <c r="AB91" i="2"/>
  <c r="AC91" i="2"/>
  <c r="AD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E93" i="2" s="1"/>
  <c r="AA93" i="2"/>
  <c r="AB93" i="2"/>
  <c r="AC93" i="2"/>
  <c r="AD93" i="2"/>
  <c r="AF93" i="2"/>
  <c r="AG93" i="2"/>
  <c r="AH93" i="2"/>
  <c r="AI93" i="2"/>
  <c r="AJ93" i="2"/>
  <c r="AK93" i="2"/>
  <c r="AL93" i="2"/>
  <c r="AM93" i="2"/>
  <c r="Y94" i="2"/>
  <c r="Z94" i="2"/>
  <c r="AE94" i="2" s="1"/>
  <c r="AA94" i="2"/>
  <c r="AB94" i="2"/>
  <c r="AC94" i="2"/>
  <c r="AD94" i="2"/>
  <c r="AF94" i="2"/>
  <c r="AG94" i="2"/>
  <c r="AH94" i="2"/>
  <c r="AI94" i="2"/>
  <c r="AJ94" i="2"/>
  <c r="AK94" i="2"/>
  <c r="AL94" i="2"/>
  <c r="AM94" i="2"/>
  <c r="Y95" i="2"/>
  <c r="Z95" i="2"/>
  <c r="AE95" i="2" s="1"/>
  <c r="AA95" i="2"/>
  <c r="AB95" i="2"/>
  <c r="AC95" i="2"/>
  <c r="AD95" i="2"/>
  <c r="AF95" i="2"/>
  <c r="AG95" i="2"/>
  <c r="AH95" i="2"/>
  <c r="AI95" i="2"/>
  <c r="AJ95" i="2"/>
  <c r="AK95" i="2"/>
  <c r="AL95" i="2"/>
  <c r="AM95" i="2"/>
  <c r="Y96" i="2"/>
  <c r="Z96" i="2"/>
  <c r="AE96" i="2" s="1"/>
  <c r="AA96" i="2"/>
  <c r="AB96" i="2"/>
  <c r="AC96" i="2"/>
  <c r="AD96" i="2"/>
  <c r="AF96" i="2"/>
  <c r="AG96" i="2"/>
  <c r="AH96" i="2"/>
  <c r="AI96" i="2"/>
  <c r="AJ96" i="2"/>
  <c r="AK96" i="2"/>
  <c r="AL96" i="2"/>
  <c r="AM96" i="2"/>
  <c r="Y97" i="2"/>
  <c r="Z97" i="2"/>
  <c r="AE97" i="2" s="1"/>
  <c r="AA97" i="2"/>
  <c r="AB97" i="2"/>
  <c r="AC97" i="2"/>
  <c r="AD97" i="2"/>
  <c r="AF97" i="2"/>
  <c r="AG97" i="2"/>
  <c r="AH97" i="2"/>
  <c r="AI97" i="2"/>
  <c r="AJ97" i="2"/>
  <c r="AK97" i="2"/>
  <c r="AL97" i="2"/>
  <c r="AM97" i="2"/>
  <c r="Y98" i="2"/>
  <c r="Z98" i="2"/>
  <c r="AE98" i="2" s="1"/>
  <c r="AA98" i="2"/>
  <c r="AB98" i="2"/>
  <c r="AC98" i="2"/>
  <c r="AD98" i="2"/>
  <c r="AF98" i="2"/>
  <c r="AG98" i="2"/>
  <c r="AH98" i="2"/>
  <c r="AI98" i="2"/>
  <c r="AJ98" i="2"/>
  <c r="AK98" i="2"/>
  <c r="AL98" i="2"/>
  <c r="AM98" i="2"/>
  <c r="Y99" i="2"/>
  <c r="Z99" i="2"/>
  <c r="AE99" i="2" s="1"/>
  <c r="AA99" i="2"/>
  <c r="AB99" i="2"/>
  <c r="AC99" i="2"/>
  <c r="AD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E101" i="2" s="1"/>
  <c r="AA101" i="2"/>
  <c r="AB101" i="2"/>
  <c r="AC101" i="2"/>
  <c r="AD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E103" i="2" s="1"/>
  <c r="AA103" i="2"/>
  <c r="AB103" i="2"/>
  <c r="AC103" i="2"/>
  <c r="AD103" i="2"/>
  <c r="AF103" i="2"/>
  <c r="AG103" i="2"/>
  <c r="AH103" i="2"/>
  <c r="AI103" i="2"/>
  <c r="AJ103" i="2"/>
  <c r="AK103" i="2"/>
  <c r="AL103" i="2"/>
  <c r="AM103" i="2"/>
  <c r="Y104" i="2"/>
  <c r="Z104" i="2"/>
  <c r="AE104" i="2" s="1"/>
  <c r="AA104" i="2"/>
  <c r="AB104" i="2"/>
  <c r="AC104" i="2"/>
  <c r="AD104" i="2"/>
  <c r="AF104" i="2"/>
  <c r="AG104" i="2"/>
  <c r="AH104" i="2"/>
  <c r="AI104" i="2"/>
  <c r="AJ104" i="2"/>
  <c r="AK104" i="2"/>
  <c r="AL104" i="2"/>
  <c r="AM104" i="2"/>
  <c r="Y105" i="2"/>
  <c r="Z105" i="2"/>
  <c r="AE105" i="2" s="1"/>
  <c r="AA105" i="2"/>
  <c r="AB105" i="2"/>
  <c r="AC105" i="2"/>
  <c r="AD105" i="2"/>
  <c r="AF105" i="2"/>
  <c r="AG105" i="2"/>
  <c r="AH105" i="2"/>
  <c r="AI105" i="2"/>
  <c r="AJ105" i="2"/>
  <c r="AK105" i="2"/>
  <c r="AL105" i="2"/>
  <c r="AM105" i="2"/>
  <c r="Y106" i="2"/>
  <c r="Z106" i="2"/>
  <c r="AE106" i="2" s="1"/>
  <c r="AA106" i="2"/>
  <c r="AB106" i="2"/>
  <c r="AC106" i="2"/>
  <c r="AD106" i="2"/>
  <c r="AF106" i="2"/>
  <c r="AG106" i="2"/>
  <c r="AH106" i="2"/>
  <c r="AI106" i="2"/>
  <c r="AJ106" i="2"/>
  <c r="AK106" i="2"/>
  <c r="AL106" i="2"/>
  <c r="AM106" i="2"/>
  <c r="Y107" i="2"/>
  <c r="Z107" i="2"/>
  <c r="AE107" i="2" s="1"/>
  <c r="AA107" i="2"/>
  <c r="AB107" i="2"/>
  <c r="AC107" i="2"/>
  <c r="AD107" i="2"/>
  <c r="AF107" i="2"/>
  <c r="AG107" i="2"/>
  <c r="AH107" i="2"/>
  <c r="AI107" i="2"/>
  <c r="AJ107" i="2"/>
  <c r="AK107" i="2"/>
  <c r="AL107" i="2"/>
  <c r="AM107" i="2"/>
  <c r="Y108" i="2"/>
  <c r="Z108" i="2"/>
  <c r="AE108" i="2" s="1"/>
  <c r="AA108" i="2"/>
  <c r="AB108" i="2"/>
  <c r="AC108" i="2"/>
  <c r="AD108" i="2"/>
  <c r="AF108" i="2"/>
  <c r="AG108" i="2"/>
  <c r="AH108" i="2"/>
  <c r="AI108" i="2"/>
  <c r="AJ108" i="2"/>
  <c r="AK108" i="2"/>
  <c r="AL108" i="2"/>
  <c r="AM108" i="2"/>
  <c r="Y109" i="2"/>
  <c r="Z109" i="2"/>
  <c r="AE109" i="2" s="1"/>
  <c r="AA109" i="2"/>
  <c r="AB109" i="2"/>
  <c r="AC109" i="2"/>
  <c r="AD109" i="2"/>
  <c r="AF109" i="2"/>
  <c r="AG109" i="2"/>
  <c r="AH109" i="2"/>
  <c r="AI109" i="2"/>
  <c r="AJ109" i="2"/>
  <c r="AK109" i="2"/>
  <c r="AL109" i="2"/>
  <c r="AM109" i="2"/>
  <c r="Y110" i="2"/>
  <c r="Z110" i="2"/>
  <c r="AE110" i="2" s="1"/>
  <c r="AA110" i="2"/>
  <c r="AB110" i="2"/>
  <c r="AC110" i="2"/>
  <c r="AD110" i="2"/>
  <c r="AF110" i="2"/>
  <c r="AG110" i="2"/>
  <c r="AH110" i="2"/>
  <c r="AI110" i="2"/>
  <c r="AJ110" i="2"/>
  <c r="AK110" i="2"/>
  <c r="AL110" i="2"/>
  <c r="AM110" i="2"/>
  <c r="Y111" i="2"/>
  <c r="Z111" i="2"/>
  <c r="AE111" i="2" s="1"/>
  <c r="AA111" i="2"/>
  <c r="AB111" i="2"/>
  <c r="AC111" i="2"/>
  <c r="AD111" i="2"/>
  <c r="AF111" i="2"/>
  <c r="AG111" i="2"/>
  <c r="AH111" i="2"/>
  <c r="AI111" i="2"/>
  <c r="AJ111" i="2"/>
  <c r="AK111" i="2"/>
  <c r="AL111" i="2"/>
  <c r="AM111" i="2"/>
  <c r="Y112" i="2"/>
  <c r="Z112" i="2"/>
  <c r="AE112" i="2" s="1"/>
  <c r="AA112" i="2"/>
  <c r="AB112" i="2"/>
  <c r="AC112" i="2"/>
  <c r="AD112" i="2"/>
  <c r="AF112" i="2"/>
  <c r="AG112" i="2"/>
  <c r="AH112" i="2"/>
  <c r="AI112" i="2"/>
  <c r="AJ112" i="2"/>
  <c r="AK112" i="2"/>
  <c r="AL112" i="2"/>
  <c r="AM112" i="2"/>
  <c r="Y113" i="2"/>
  <c r="Z113" i="2"/>
  <c r="AE113" i="2" s="1"/>
  <c r="AA113" i="2"/>
  <c r="AB113" i="2"/>
  <c r="AC113" i="2"/>
  <c r="AD113" i="2"/>
  <c r="AF113" i="2"/>
  <c r="AG113" i="2"/>
  <c r="AH113" i="2"/>
  <c r="AI113" i="2"/>
  <c r="AJ113" i="2"/>
  <c r="AK113" i="2"/>
  <c r="AL113" i="2"/>
  <c r="AM113" i="2"/>
  <c r="Y114" i="2"/>
  <c r="Z114" i="2"/>
  <c r="AE114" i="2" s="1"/>
  <c r="AA114" i="2"/>
  <c r="AB114" i="2"/>
  <c r="AC114" i="2"/>
  <c r="AD114" i="2"/>
  <c r="AF114" i="2"/>
  <c r="AG114" i="2"/>
  <c r="AH114" i="2"/>
  <c r="AI114" i="2"/>
  <c r="AJ114" i="2"/>
  <c r="AK114" i="2"/>
  <c r="AL114" i="2"/>
  <c r="AM114" i="2"/>
  <c r="Y115" i="2"/>
  <c r="Z115" i="2"/>
  <c r="AE115" i="2" s="1"/>
  <c r="AA115" i="2"/>
  <c r="AB115" i="2"/>
  <c r="AC115" i="2"/>
  <c r="AD115" i="2"/>
  <c r="AF115" i="2"/>
  <c r="AG115" i="2"/>
  <c r="AH115" i="2"/>
  <c r="AI115" i="2"/>
  <c r="AJ115" i="2"/>
  <c r="AK115" i="2"/>
  <c r="AL115" i="2"/>
  <c r="AM115" i="2"/>
  <c r="Y116" i="2"/>
  <c r="Z116" i="2"/>
  <c r="AE116" i="2" s="1"/>
  <c r="AA116" i="2"/>
  <c r="AB116" i="2"/>
  <c r="AC116" i="2"/>
  <c r="AD116" i="2"/>
  <c r="AF116" i="2"/>
  <c r="AG116" i="2"/>
  <c r="AH116" i="2"/>
  <c r="AI116" i="2"/>
  <c r="AJ116" i="2"/>
  <c r="AK116" i="2"/>
  <c r="AL116" i="2"/>
  <c r="AM116" i="2"/>
  <c r="Y117" i="2"/>
  <c r="Z117" i="2"/>
  <c r="AE117" i="2" s="1"/>
  <c r="AA117" i="2"/>
  <c r="AB117" i="2"/>
  <c r="AC117" i="2"/>
  <c r="AD117" i="2"/>
  <c r="AF117" i="2"/>
  <c r="AG117" i="2"/>
  <c r="AH117" i="2"/>
  <c r="AI117" i="2"/>
  <c r="AJ117" i="2"/>
  <c r="AK117" i="2"/>
  <c r="AL117" i="2"/>
  <c r="AM117" i="2"/>
  <c r="Y118" i="2"/>
  <c r="Z118" i="2"/>
  <c r="AE118" i="2" s="1"/>
  <c r="AA118" i="2"/>
  <c r="AB118" i="2"/>
  <c r="AC118" i="2"/>
  <c r="AD118" i="2"/>
  <c r="AF118" i="2"/>
  <c r="AG118" i="2"/>
  <c r="AH118" i="2"/>
  <c r="AI118" i="2"/>
  <c r="AJ118" i="2"/>
  <c r="AK118" i="2"/>
  <c r="AL118" i="2"/>
  <c r="AM118" i="2"/>
  <c r="Y119" i="2"/>
  <c r="Z119" i="2"/>
  <c r="AE119" i="2" s="1"/>
  <c r="AA119" i="2"/>
  <c r="AB119" i="2"/>
  <c r="AC119" i="2"/>
  <c r="AD119" i="2"/>
  <c r="AF119" i="2"/>
  <c r="AG119" i="2"/>
  <c r="AH119" i="2"/>
  <c r="AI119" i="2"/>
  <c r="AJ119" i="2"/>
  <c r="AK119" i="2"/>
  <c r="AL119" i="2"/>
  <c r="AM119" i="2"/>
  <c r="Y120" i="2"/>
  <c r="Z120" i="2"/>
  <c r="AE120" i="2" s="1"/>
  <c r="AA120" i="2"/>
  <c r="AB120" i="2"/>
  <c r="AC120" i="2"/>
  <c r="AD120" i="2"/>
  <c r="AF120" i="2"/>
  <c r="AG120" i="2"/>
  <c r="AH120" i="2"/>
  <c r="AI120" i="2"/>
  <c r="AJ120" i="2"/>
  <c r="AK120" i="2"/>
  <c r="AL120" i="2"/>
  <c r="AM120" i="2"/>
  <c r="Y121" i="2"/>
  <c r="Z121" i="2"/>
  <c r="AE121" i="2" s="1"/>
  <c r="AA121" i="2"/>
  <c r="AB121" i="2"/>
  <c r="AC121" i="2"/>
  <c r="AD121" i="2"/>
  <c r="AF121" i="2"/>
  <c r="AG121" i="2"/>
  <c r="AH121" i="2"/>
  <c r="AI121" i="2"/>
  <c r="AJ121" i="2"/>
  <c r="AK121" i="2"/>
  <c r="AL121" i="2"/>
  <c r="AM121" i="2"/>
  <c r="Y122" i="2"/>
  <c r="Z122" i="2"/>
  <c r="AE122" i="2" s="1"/>
  <c r="AA122" i="2"/>
  <c r="AB122" i="2"/>
  <c r="AC122" i="2"/>
  <c r="AD122" i="2"/>
  <c r="AF122" i="2"/>
  <c r="AG122" i="2"/>
  <c r="AH122" i="2"/>
  <c r="AI122" i="2"/>
  <c r="AJ122" i="2"/>
  <c r="AK122" i="2"/>
  <c r="AL122" i="2"/>
  <c r="AM122" i="2"/>
  <c r="Y123" i="2"/>
  <c r="Z123" i="2"/>
  <c r="AE123" i="2" s="1"/>
  <c r="AA123" i="2"/>
  <c r="AB123" i="2"/>
  <c r="AC123" i="2"/>
  <c r="AD123" i="2"/>
  <c r="AF123" i="2"/>
  <c r="AG123" i="2"/>
  <c r="AH123" i="2"/>
  <c r="AI123" i="2"/>
  <c r="AJ123" i="2"/>
  <c r="AK123" i="2"/>
  <c r="AL123" i="2"/>
  <c r="AM123" i="2"/>
  <c r="Y124" i="2"/>
  <c r="Z124" i="2"/>
  <c r="AE124" i="2" s="1"/>
  <c r="AA124" i="2"/>
  <c r="AB124" i="2"/>
  <c r="AC124" i="2"/>
  <c r="AD124" i="2"/>
  <c r="AF124" i="2"/>
  <c r="AG124" i="2"/>
  <c r="AH124" i="2"/>
  <c r="AI124" i="2"/>
  <c r="AJ124" i="2"/>
  <c r="AK124" i="2"/>
  <c r="AL124" i="2"/>
  <c r="AM124" i="2"/>
  <c r="Y125" i="2"/>
  <c r="Z125" i="2"/>
  <c r="AE125" i="2" s="1"/>
  <c r="AA125" i="2"/>
  <c r="AB125" i="2"/>
  <c r="AC125" i="2"/>
  <c r="AD125" i="2"/>
  <c r="AF125" i="2"/>
  <c r="AG125" i="2"/>
  <c r="AH125" i="2"/>
  <c r="AI125" i="2"/>
  <c r="AJ125" i="2"/>
  <c r="AK125" i="2"/>
  <c r="AL125" i="2"/>
  <c r="AM125" i="2"/>
  <c r="Y126" i="2"/>
  <c r="Z126" i="2"/>
  <c r="AE126" i="2" s="1"/>
  <c r="AA126" i="2"/>
  <c r="AB126" i="2"/>
  <c r="AC126" i="2"/>
  <c r="AD126" i="2"/>
  <c r="AF126" i="2"/>
  <c r="AG126" i="2"/>
  <c r="AH126" i="2"/>
  <c r="AI126" i="2"/>
  <c r="AJ126" i="2"/>
  <c r="AK126" i="2"/>
  <c r="AL126" i="2"/>
  <c r="AM126" i="2"/>
  <c r="Y127" i="2"/>
  <c r="Z127" i="2"/>
  <c r="AE127" i="2" s="1"/>
  <c r="AA127" i="2"/>
  <c r="AB127" i="2"/>
  <c r="AC127" i="2"/>
  <c r="AD127" i="2"/>
  <c r="AF127" i="2"/>
  <c r="AG127" i="2"/>
  <c r="AH127" i="2"/>
  <c r="AI127" i="2"/>
  <c r="AJ127" i="2"/>
  <c r="AK127" i="2"/>
  <c r="AL127" i="2"/>
  <c r="AM127" i="2"/>
  <c r="Y128" i="2"/>
  <c r="Z128" i="2"/>
  <c r="AE128" i="2" s="1"/>
  <c r="AA128" i="2"/>
  <c r="AB128" i="2"/>
  <c r="AC128" i="2"/>
  <c r="AD128" i="2"/>
  <c r="AF128" i="2"/>
  <c r="AG128" i="2"/>
  <c r="AH128" i="2"/>
  <c r="AI128" i="2"/>
  <c r="AJ128" i="2"/>
  <c r="AK128" i="2"/>
  <c r="AL128" i="2"/>
  <c r="AM128" i="2"/>
  <c r="Y129" i="2"/>
  <c r="Z129" i="2"/>
  <c r="AE129" i="2" s="1"/>
  <c r="AA129" i="2"/>
  <c r="AB129" i="2"/>
  <c r="AC129" i="2"/>
  <c r="AD129" i="2"/>
  <c r="AF129" i="2"/>
  <c r="AG129" i="2"/>
  <c r="AH129" i="2"/>
  <c r="AI129" i="2"/>
  <c r="AJ129" i="2"/>
  <c r="AK129" i="2"/>
  <c r="AL129" i="2"/>
  <c r="AM129" i="2"/>
  <c r="Y130" i="2"/>
  <c r="Z130" i="2"/>
  <c r="AE130" i="2" s="1"/>
  <c r="AA130" i="2"/>
  <c r="AB130" i="2"/>
  <c r="AC130" i="2"/>
  <c r="AD130" i="2"/>
  <c r="AF130" i="2"/>
  <c r="AG130" i="2"/>
  <c r="AH130" i="2"/>
  <c r="AI130" i="2"/>
  <c r="AJ130" i="2"/>
  <c r="AK130" i="2"/>
  <c r="AL130" i="2"/>
  <c r="AM130" i="2"/>
  <c r="Y131" i="2"/>
  <c r="Z131" i="2"/>
  <c r="AE131" i="2" s="1"/>
  <c r="AA131" i="2"/>
  <c r="AB131" i="2"/>
  <c r="AC131" i="2"/>
  <c r="AD131" i="2"/>
  <c r="AF131" i="2"/>
  <c r="AG131" i="2"/>
  <c r="AH131" i="2"/>
  <c r="AI131" i="2"/>
  <c r="AJ131" i="2"/>
  <c r="AK131" i="2"/>
  <c r="AL131" i="2"/>
  <c r="AM131" i="2"/>
  <c r="Y132" i="2"/>
  <c r="Z132" i="2"/>
  <c r="AE132" i="2" s="1"/>
  <c r="AA132" i="2"/>
  <c r="AB132" i="2"/>
  <c r="AC132" i="2"/>
  <c r="AD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E134" i="2" s="1"/>
  <c r="AA134" i="2"/>
  <c r="AB134" i="2"/>
  <c r="AC134" i="2"/>
  <c r="AD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E136" i="2" s="1"/>
  <c r="AA136" i="2"/>
  <c r="AB136" i="2"/>
  <c r="AC136" i="2"/>
  <c r="AD136" i="2"/>
  <c r="AF136" i="2"/>
  <c r="AG136" i="2"/>
  <c r="AH136" i="2"/>
  <c r="AI136" i="2"/>
  <c r="AJ136" i="2"/>
  <c r="AK136" i="2"/>
  <c r="AL136" i="2"/>
  <c r="AM136" i="2"/>
  <c r="Y137" i="2"/>
  <c r="Z137" i="2"/>
  <c r="AE137" i="2" s="1"/>
  <c r="AA137" i="2"/>
  <c r="AB137" i="2"/>
  <c r="AC137" i="2"/>
  <c r="AD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E139" i="2" s="1"/>
  <c r="AA139" i="2"/>
  <c r="AB139" i="2"/>
  <c r="AC139" i="2"/>
  <c r="AD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E142" i="2" s="1"/>
  <c r="AA142" i="2"/>
  <c r="AB142" i="2"/>
  <c r="AC142" i="2"/>
  <c r="AD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E145" i="2" s="1"/>
  <c r="AA145" i="2"/>
  <c r="AB145" i="2"/>
  <c r="AC145" i="2"/>
  <c r="AD145" i="2"/>
  <c r="AF145" i="2"/>
  <c r="AG145" i="2"/>
  <c r="AH145" i="2"/>
  <c r="AI145" i="2"/>
  <c r="AJ145" i="2"/>
  <c r="AK145" i="2"/>
  <c r="AL145" i="2"/>
  <c r="AM145" i="2"/>
  <c r="Y146" i="2"/>
  <c r="Z146" i="2"/>
  <c r="AE146" i="2" s="1"/>
  <c r="AA146" i="2"/>
  <c r="AB146" i="2"/>
  <c r="AC146" i="2"/>
  <c r="AD146" i="2"/>
  <c r="AF146" i="2"/>
  <c r="AG146" i="2"/>
  <c r="AH146" i="2"/>
  <c r="AI146" i="2"/>
  <c r="AJ146" i="2"/>
  <c r="AK146" i="2"/>
  <c r="AL146" i="2"/>
  <c r="AM146" i="2"/>
  <c r="Y147" i="2"/>
  <c r="Z147" i="2"/>
  <c r="AE147" i="2" s="1"/>
  <c r="AA147" i="2"/>
  <c r="AB147" i="2"/>
  <c r="AC147" i="2"/>
  <c r="AD147" i="2"/>
  <c r="AF147" i="2"/>
  <c r="AG147" i="2"/>
  <c r="AH147" i="2"/>
  <c r="AI147" i="2"/>
  <c r="AJ147" i="2"/>
  <c r="AK147" i="2"/>
  <c r="AL147" i="2"/>
  <c r="AM147" i="2"/>
  <c r="Y148" i="2"/>
  <c r="Z148" i="2"/>
  <c r="AE148" i="2" s="1"/>
  <c r="AA148" i="2"/>
  <c r="AB148" i="2"/>
  <c r="AC148" i="2"/>
  <c r="AD148" i="2"/>
  <c r="AF148" i="2"/>
  <c r="AG148" i="2"/>
  <c r="AH148" i="2"/>
  <c r="AI148" i="2"/>
  <c r="AJ148" i="2"/>
  <c r="AK148" i="2"/>
  <c r="AL148" i="2"/>
  <c r="AM148" i="2"/>
  <c r="Y149" i="2"/>
  <c r="Z149" i="2"/>
  <c r="AE149" i="2" s="1"/>
  <c r="AA149" i="2"/>
  <c r="AB149" i="2"/>
  <c r="AC149" i="2"/>
  <c r="AD149" i="2"/>
  <c r="AF149" i="2"/>
  <c r="AG149" i="2"/>
  <c r="AH149" i="2"/>
  <c r="AI149" i="2"/>
  <c r="AJ149" i="2"/>
  <c r="AK149" i="2"/>
  <c r="AL149" i="2"/>
  <c r="AM149" i="2"/>
  <c r="Y150" i="2"/>
  <c r="Z150" i="2"/>
  <c r="AE150" i="2" s="1"/>
  <c r="AA150" i="2"/>
  <c r="AB150" i="2"/>
  <c r="AC150" i="2"/>
  <c r="AD150" i="2"/>
  <c r="AF150" i="2"/>
  <c r="AG150" i="2"/>
  <c r="AH150" i="2"/>
  <c r="AI150" i="2"/>
  <c r="AJ150" i="2"/>
  <c r="AK150" i="2"/>
  <c r="AL150" i="2"/>
  <c r="AM150" i="2"/>
  <c r="Y151" i="2"/>
  <c r="Z151" i="2"/>
  <c r="AE151" i="2" s="1"/>
  <c r="AA151" i="2"/>
  <c r="AB151" i="2"/>
  <c r="AC151" i="2"/>
  <c r="AD151" i="2"/>
  <c r="AF151" i="2"/>
  <c r="AG151" i="2"/>
  <c r="AH151" i="2"/>
  <c r="AI151" i="2"/>
  <c r="AJ151" i="2"/>
  <c r="AK151" i="2"/>
  <c r="AL151" i="2"/>
  <c r="AM151" i="2"/>
  <c r="Y152" i="2"/>
  <c r="Z152" i="2"/>
  <c r="AE152" i="2" s="1"/>
  <c r="AA152" i="2"/>
  <c r="AB152" i="2"/>
  <c r="AC152" i="2"/>
  <c r="AD152" i="2"/>
  <c r="AF152" i="2"/>
  <c r="AG152" i="2"/>
  <c r="AH152" i="2"/>
  <c r="AI152" i="2"/>
  <c r="AJ152" i="2"/>
  <c r="AK152" i="2"/>
  <c r="AL152" i="2"/>
  <c r="AM152" i="2"/>
  <c r="Y153" i="2"/>
  <c r="Z153" i="2"/>
  <c r="AE153" i="2" s="1"/>
  <c r="AA153" i="2"/>
  <c r="AB153" i="2"/>
  <c r="AC153" i="2"/>
  <c r="AD153" i="2"/>
  <c r="AF153" i="2"/>
  <c r="AG153" i="2"/>
  <c r="AH153" i="2"/>
  <c r="AI153" i="2"/>
  <c r="AJ153" i="2"/>
  <c r="AK153" i="2"/>
  <c r="AL153" i="2"/>
  <c r="AM153" i="2"/>
  <c r="Y154" i="2"/>
  <c r="Z154" i="2"/>
  <c r="AE154" i="2" s="1"/>
  <c r="AA154" i="2"/>
  <c r="AB154" i="2"/>
  <c r="AC154" i="2"/>
  <c r="AD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E157" i="2" s="1"/>
  <c r="AA157" i="2"/>
  <c r="AB157" i="2"/>
  <c r="AC157" i="2"/>
  <c r="AD157" i="2"/>
  <c r="AF157" i="2"/>
  <c r="AG157" i="2"/>
  <c r="AH157" i="2"/>
  <c r="AI157" i="2"/>
  <c r="AJ157" i="2"/>
  <c r="AK157" i="2"/>
  <c r="AL157" i="2"/>
  <c r="AM157" i="2"/>
  <c r="Y158" i="2"/>
  <c r="Z158" i="2"/>
  <c r="AE158" i="2" s="1"/>
  <c r="AA158" i="2"/>
  <c r="AB158" i="2"/>
  <c r="AC158" i="2"/>
  <c r="AD158" i="2"/>
  <c r="AF158" i="2"/>
  <c r="AG158" i="2"/>
  <c r="AH158" i="2"/>
  <c r="AI158" i="2"/>
  <c r="AJ158" i="2"/>
  <c r="AK158" i="2"/>
  <c r="AL158" i="2"/>
  <c r="AM158" i="2"/>
  <c r="Y159" i="2"/>
  <c r="Z159" i="2"/>
  <c r="AE159" i="2" s="1"/>
  <c r="AA159" i="2"/>
  <c r="AB159" i="2"/>
  <c r="AC159" i="2"/>
  <c r="AD159" i="2"/>
  <c r="AF159" i="2"/>
  <c r="AG159" i="2"/>
  <c r="AH159" i="2"/>
  <c r="AI159" i="2"/>
  <c r="AJ159" i="2"/>
  <c r="AK159" i="2"/>
  <c r="AL159" i="2"/>
  <c r="AM159" i="2"/>
  <c r="Y160" i="2"/>
  <c r="Z160" i="2"/>
  <c r="AE160" i="2" s="1"/>
  <c r="AA160" i="2"/>
  <c r="AB160" i="2"/>
  <c r="AC160" i="2"/>
  <c r="AD160" i="2"/>
  <c r="AF160" i="2"/>
  <c r="AG160" i="2"/>
  <c r="AH160" i="2"/>
  <c r="AI160" i="2"/>
  <c r="AJ160" i="2"/>
  <c r="AK160" i="2"/>
  <c r="AL160" i="2"/>
  <c r="AM160" i="2"/>
  <c r="Y161" i="2"/>
  <c r="Z161" i="2"/>
  <c r="AE161" i="2" s="1"/>
  <c r="AA161" i="2"/>
  <c r="AB161" i="2"/>
  <c r="AC161" i="2"/>
  <c r="AD161" i="2"/>
  <c r="AF161" i="2"/>
  <c r="AG161" i="2"/>
  <c r="AH161" i="2"/>
  <c r="AI161" i="2"/>
  <c r="AJ161" i="2"/>
  <c r="AK161" i="2"/>
  <c r="AL161" i="2"/>
  <c r="AM161" i="2"/>
  <c r="Y162" i="2"/>
  <c r="Z162" i="2"/>
  <c r="AE162" i="2" s="1"/>
  <c r="AA162" i="2"/>
  <c r="AB162" i="2"/>
  <c r="AC162" i="2"/>
  <c r="AD162" i="2"/>
  <c r="AF162" i="2"/>
  <c r="AG162" i="2"/>
  <c r="AH162" i="2"/>
  <c r="AI162" i="2"/>
  <c r="AJ162" i="2"/>
  <c r="AK162" i="2"/>
  <c r="AL162" i="2"/>
  <c r="AM162" i="2"/>
  <c r="Y163" i="2"/>
  <c r="Z163" i="2"/>
  <c r="AE163" i="2" s="1"/>
  <c r="AA163" i="2"/>
  <c r="AB163" i="2"/>
  <c r="AC163" i="2"/>
  <c r="AD163" i="2"/>
  <c r="AF163" i="2"/>
  <c r="AG163" i="2"/>
  <c r="AH163" i="2"/>
  <c r="AI163" i="2"/>
  <c r="AJ163" i="2"/>
  <c r="AK163" i="2"/>
  <c r="AL163" i="2"/>
  <c r="AM163" i="2"/>
  <c r="Y164" i="2"/>
  <c r="Z164" i="2"/>
  <c r="AE164" i="2" s="1"/>
  <c r="AA164" i="2"/>
  <c r="AB164" i="2"/>
  <c r="AC164" i="2"/>
  <c r="AD164" i="2"/>
  <c r="AF164" i="2"/>
  <c r="AG164" i="2"/>
  <c r="AH164" i="2"/>
  <c r="AI164" i="2"/>
  <c r="AJ164" i="2"/>
  <c r="AK164" i="2"/>
  <c r="AL164" i="2"/>
  <c r="AM164" i="2"/>
  <c r="Y165" i="2"/>
  <c r="Z165" i="2"/>
  <c r="AE165" i="2" s="1"/>
  <c r="AA165" i="2"/>
  <c r="AB165" i="2"/>
  <c r="AC165" i="2"/>
  <c r="AD165" i="2"/>
  <c r="AF165" i="2"/>
  <c r="AG165" i="2"/>
  <c r="AH165" i="2"/>
  <c r="AI165" i="2"/>
  <c r="AJ165" i="2"/>
  <c r="AK165" i="2"/>
  <c r="AL165" i="2"/>
  <c r="AM165" i="2"/>
  <c r="Y166" i="2"/>
  <c r="Z166" i="2"/>
  <c r="AE166" i="2" s="1"/>
  <c r="AA166" i="2"/>
  <c r="AB166" i="2"/>
  <c r="AC166" i="2"/>
  <c r="AD166" i="2"/>
  <c r="AF166" i="2"/>
  <c r="AG166" i="2"/>
  <c r="AH166" i="2"/>
  <c r="AI166" i="2"/>
  <c r="AJ166" i="2"/>
  <c r="AK166" i="2"/>
  <c r="AL166" i="2"/>
  <c r="AM166" i="2"/>
  <c r="Y167" i="2"/>
  <c r="Z167" i="2"/>
  <c r="AE167" i="2" s="1"/>
  <c r="AA167" i="2"/>
  <c r="AB167" i="2"/>
  <c r="AC167" i="2"/>
  <c r="AD167" i="2"/>
  <c r="AF167" i="2"/>
  <c r="AG167" i="2"/>
  <c r="AH167" i="2"/>
  <c r="AI167" i="2"/>
  <c r="AJ167" i="2"/>
  <c r="AK167" i="2"/>
  <c r="AL167" i="2"/>
  <c r="AM167" i="2"/>
  <c r="Y168" i="2"/>
  <c r="Z168" i="2"/>
  <c r="AE168" i="2" s="1"/>
  <c r="AA168" i="2"/>
  <c r="AB168" i="2"/>
  <c r="AC168" i="2"/>
  <c r="AD168" i="2"/>
  <c r="AF168" i="2"/>
  <c r="AG168" i="2"/>
  <c r="AH168" i="2"/>
  <c r="AI168" i="2"/>
  <c r="AJ168" i="2"/>
  <c r="AK168" i="2"/>
  <c r="AL168" i="2"/>
  <c r="AM168" i="2"/>
  <c r="Y169" i="2"/>
  <c r="Z169" i="2"/>
  <c r="AE169" i="2" s="1"/>
  <c r="AA169" i="2"/>
  <c r="AB169" i="2"/>
  <c r="AC169" i="2"/>
  <c r="AD169" i="2"/>
  <c r="AF169" i="2"/>
  <c r="AG169" i="2"/>
  <c r="AH169" i="2"/>
  <c r="AI169" i="2"/>
  <c r="AJ169" i="2"/>
  <c r="AK169" i="2"/>
  <c r="AL169" i="2"/>
  <c r="AM169" i="2"/>
  <c r="Y170" i="2"/>
  <c r="Z170" i="2"/>
  <c r="AE170" i="2" s="1"/>
  <c r="AA170" i="2"/>
  <c r="AB170" i="2"/>
  <c r="AC170" i="2"/>
  <c r="AD170" i="2"/>
  <c r="AF170" i="2"/>
  <c r="AG170" i="2"/>
  <c r="AH170" i="2"/>
  <c r="AI170" i="2"/>
  <c r="AJ170" i="2"/>
  <c r="AK170" i="2"/>
  <c r="AL170" i="2"/>
  <c r="AM170" i="2"/>
  <c r="Y171" i="2"/>
  <c r="Z171" i="2"/>
  <c r="AE171" i="2" s="1"/>
  <c r="AA171" i="2"/>
  <c r="AB171" i="2"/>
  <c r="AC171" i="2"/>
  <c r="AD171" i="2"/>
  <c r="AF171" i="2"/>
  <c r="AG171" i="2"/>
  <c r="AH171" i="2"/>
  <c r="AI171" i="2"/>
  <c r="AJ171" i="2"/>
  <c r="AK171" i="2"/>
  <c r="AL171" i="2"/>
  <c r="AM171" i="2"/>
  <c r="Y172" i="2"/>
  <c r="Z172" i="2"/>
  <c r="AE172" i="2" s="1"/>
  <c r="AA172" i="2"/>
  <c r="AB172" i="2"/>
  <c r="AC172" i="2"/>
  <c r="AD172" i="2"/>
  <c r="AF172" i="2"/>
  <c r="AG172" i="2"/>
  <c r="AH172" i="2"/>
  <c r="AI172" i="2"/>
  <c r="AJ172" i="2"/>
  <c r="AK172" i="2"/>
  <c r="AL172" i="2"/>
  <c r="AM172" i="2"/>
  <c r="Y173" i="2"/>
  <c r="Z173" i="2"/>
  <c r="AE173" i="2" s="1"/>
  <c r="AA173" i="2"/>
  <c r="AB173" i="2"/>
  <c r="AC173" i="2"/>
  <c r="AD173" i="2"/>
  <c r="AF173" i="2"/>
  <c r="AG173" i="2"/>
  <c r="AH173" i="2"/>
  <c r="AI173" i="2"/>
  <c r="AJ173" i="2"/>
  <c r="AK173" i="2"/>
  <c r="AL173" i="2"/>
  <c r="AM173" i="2"/>
  <c r="Y174" i="2"/>
  <c r="Z174" i="2"/>
  <c r="AE174" i="2" s="1"/>
  <c r="AA174" i="2"/>
  <c r="AB174" i="2"/>
  <c r="AC174" i="2"/>
  <c r="AD174" i="2"/>
  <c r="AF174" i="2"/>
  <c r="AG174" i="2"/>
  <c r="AH174" i="2"/>
  <c r="AI174" i="2"/>
  <c r="AJ174" i="2"/>
  <c r="AK174" i="2"/>
  <c r="AL174" i="2"/>
  <c r="AM174" i="2"/>
  <c r="Y175" i="2"/>
  <c r="Z175" i="2"/>
  <c r="AE175" i="2" s="1"/>
  <c r="AA175" i="2"/>
  <c r="AB175" i="2"/>
  <c r="AC175" i="2"/>
  <c r="AD175" i="2"/>
  <c r="AF175" i="2"/>
  <c r="AG175" i="2"/>
  <c r="AH175" i="2"/>
  <c r="AI175" i="2"/>
  <c r="AJ175" i="2"/>
  <c r="AK175" i="2"/>
  <c r="AL175" i="2"/>
  <c r="AM175" i="2"/>
  <c r="Y176" i="2"/>
  <c r="Z176" i="2"/>
  <c r="AE176" i="2" s="1"/>
  <c r="AA176" i="2"/>
  <c r="AB176" i="2"/>
  <c r="AC176" i="2"/>
  <c r="AD176" i="2"/>
  <c r="AF176" i="2"/>
  <c r="AG176" i="2"/>
  <c r="AH176" i="2"/>
  <c r="AI176" i="2"/>
  <c r="AJ176" i="2"/>
  <c r="AK176" i="2"/>
  <c r="AL176" i="2"/>
  <c r="AM176" i="2"/>
  <c r="Y177" i="2"/>
  <c r="Z177" i="2"/>
  <c r="AE177" i="2" s="1"/>
  <c r="AA177" i="2"/>
  <c r="AB177" i="2"/>
  <c r="AC177" i="2"/>
  <c r="AD177" i="2"/>
  <c r="AF177" i="2"/>
  <c r="AG177" i="2"/>
  <c r="AH177" i="2"/>
  <c r="AI177" i="2"/>
  <c r="AJ177" i="2"/>
  <c r="AK177" i="2"/>
  <c r="AL177" i="2"/>
  <c r="AM177" i="2"/>
  <c r="Y178" i="2"/>
  <c r="Z178" i="2"/>
  <c r="AE178" i="2" s="1"/>
  <c r="AA178" i="2"/>
  <c r="AB178" i="2"/>
  <c r="AC178" i="2"/>
  <c r="AD178" i="2"/>
  <c r="AF178" i="2"/>
  <c r="AG178" i="2"/>
  <c r="AH178" i="2"/>
  <c r="AI178" i="2"/>
  <c r="AJ178" i="2"/>
  <c r="AK178" i="2"/>
  <c r="AL178" i="2"/>
  <c r="AM178" i="2"/>
  <c r="Y179" i="2"/>
  <c r="Z179" i="2"/>
  <c r="AE179" i="2" s="1"/>
  <c r="AA179" i="2"/>
  <c r="AB179" i="2"/>
  <c r="AC179" i="2"/>
  <c r="AD179" i="2"/>
  <c r="AF179" i="2"/>
  <c r="AG179" i="2"/>
  <c r="AH179" i="2"/>
  <c r="AI179" i="2"/>
  <c r="AJ179" i="2"/>
  <c r="AK179" i="2"/>
  <c r="AL179" i="2"/>
  <c r="AM179" i="2"/>
  <c r="Y180" i="2"/>
  <c r="Z180" i="2"/>
  <c r="AE180" i="2" s="1"/>
  <c r="AA180" i="2"/>
  <c r="AB180" i="2"/>
  <c r="AC180" i="2"/>
  <c r="AD180" i="2"/>
  <c r="AF180" i="2"/>
  <c r="AG180" i="2"/>
  <c r="AH180" i="2"/>
  <c r="AI180" i="2"/>
  <c r="AJ180" i="2"/>
  <c r="AK180" i="2"/>
  <c r="AL180" i="2"/>
  <c r="AM180" i="2"/>
  <c r="Y181" i="2"/>
  <c r="Z181" i="2"/>
  <c r="AE181" i="2" s="1"/>
  <c r="AA181" i="2"/>
  <c r="AB181" i="2"/>
  <c r="AC181" i="2"/>
  <c r="AD181" i="2"/>
  <c r="AF181" i="2"/>
  <c r="AG181" i="2"/>
  <c r="AH181" i="2"/>
  <c r="AI181" i="2"/>
  <c r="AJ181" i="2"/>
  <c r="AK181" i="2"/>
  <c r="AL181" i="2"/>
  <c r="AM181" i="2"/>
  <c r="Y182" i="2"/>
  <c r="Z182" i="2"/>
  <c r="AE182" i="2" s="1"/>
  <c r="AA182" i="2"/>
  <c r="AB182" i="2"/>
  <c r="AC182" i="2"/>
  <c r="AD182" i="2"/>
  <c r="AF182" i="2"/>
  <c r="AG182" i="2"/>
  <c r="AH182" i="2"/>
  <c r="AI182" i="2"/>
  <c r="AJ182" i="2"/>
  <c r="AK182" i="2"/>
  <c r="AL182" i="2"/>
  <c r="AM182" i="2"/>
  <c r="Y183" i="2"/>
  <c r="Z183" i="2"/>
  <c r="AE183" i="2" s="1"/>
  <c r="AA183" i="2"/>
  <c r="AB183" i="2"/>
  <c r="AC183" i="2"/>
  <c r="AD183" i="2"/>
  <c r="AF183" i="2"/>
  <c r="AG183" i="2"/>
  <c r="AH183" i="2"/>
  <c r="AI183" i="2"/>
  <c r="AJ183" i="2"/>
  <c r="AK183" i="2"/>
  <c r="AL183" i="2"/>
  <c r="AM183" i="2"/>
  <c r="Y184" i="2"/>
  <c r="Z184" i="2"/>
  <c r="AE184" i="2" s="1"/>
  <c r="AA184" i="2"/>
  <c r="AB184" i="2"/>
  <c r="AC184" i="2"/>
  <c r="AD184" i="2"/>
  <c r="AF184" i="2"/>
  <c r="AG184" i="2"/>
  <c r="AH184" i="2"/>
  <c r="AI184" i="2"/>
  <c r="AJ184" i="2"/>
  <c r="AK184" i="2"/>
  <c r="AL184" i="2"/>
  <c r="AM184" i="2"/>
  <c r="Y185" i="2"/>
  <c r="Z185" i="2"/>
  <c r="AE185" i="2" s="1"/>
  <c r="AA185" i="2"/>
  <c r="AB185" i="2"/>
  <c r="AC185" i="2"/>
  <c r="AD185" i="2"/>
  <c r="AF185" i="2"/>
  <c r="AG185" i="2"/>
  <c r="AH185" i="2"/>
  <c r="AI185" i="2"/>
  <c r="AJ185" i="2"/>
  <c r="AK185" i="2"/>
  <c r="AL185" i="2"/>
  <c r="AM185" i="2"/>
  <c r="Y186" i="2"/>
  <c r="Z186" i="2"/>
  <c r="AE186" i="2" s="1"/>
  <c r="AA186" i="2"/>
  <c r="AB186" i="2"/>
  <c r="AC186" i="2"/>
  <c r="AD186" i="2"/>
  <c r="AF186" i="2"/>
  <c r="AG186" i="2"/>
  <c r="AH186" i="2"/>
  <c r="AI186" i="2"/>
  <c r="AJ186" i="2"/>
  <c r="AK186" i="2"/>
  <c r="AL186" i="2"/>
  <c r="AM186" i="2"/>
  <c r="Y187" i="2"/>
  <c r="Z187" i="2"/>
  <c r="AE187" i="2" s="1"/>
  <c r="AA187" i="2"/>
  <c r="AB187" i="2"/>
  <c r="AC187" i="2"/>
  <c r="AD187" i="2"/>
  <c r="AF187" i="2"/>
  <c r="AG187" i="2"/>
  <c r="AH187" i="2"/>
  <c r="AI187" i="2"/>
  <c r="AJ187" i="2"/>
  <c r="AK187" i="2"/>
  <c r="AL187" i="2"/>
  <c r="AM187" i="2"/>
  <c r="Y188" i="2"/>
  <c r="Z188" i="2"/>
  <c r="AE188" i="2" s="1"/>
  <c r="AA188" i="2"/>
  <c r="AB188" i="2"/>
  <c r="AC188" i="2"/>
  <c r="AD188" i="2"/>
  <c r="AF188" i="2"/>
  <c r="AG188" i="2"/>
  <c r="AH188" i="2"/>
  <c r="AI188" i="2"/>
  <c r="AJ188" i="2"/>
  <c r="AK188" i="2"/>
  <c r="AL188" i="2"/>
  <c r="AM188" i="2"/>
  <c r="Y189" i="2"/>
  <c r="Z189" i="2"/>
  <c r="AE189" i="2" s="1"/>
  <c r="AA189" i="2"/>
  <c r="AB189" i="2"/>
  <c r="AC189" i="2"/>
  <c r="AD189" i="2"/>
  <c r="AF189" i="2"/>
  <c r="AG189" i="2"/>
  <c r="AH189" i="2"/>
  <c r="AI189" i="2"/>
  <c r="AJ189" i="2"/>
  <c r="AK189" i="2"/>
  <c r="AL189" i="2"/>
  <c r="AM189" i="2"/>
  <c r="Y190" i="2"/>
  <c r="Z190" i="2"/>
  <c r="AE190" i="2" s="1"/>
  <c r="AA190" i="2"/>
  <c r="AB190" i="2"/>
  <c r="AC190" i="2"/>
  <c r="AD190" i="2"/>
  <c r="AF190" i="2"/>
  <c r="AG190" i="2"/>
  <c r="AH190" i="2"/>
  <c r="AI190" i="2"/>
  <c r="AJ190" i="2"/>
  <c r="AK190" i="2"/>
  <c r="AL190" i="2"/>
  <c r="AM190" i="2"/>
  <c r="Y191" i="2"/>
  <c r="Z191" i="2"/>
  <c r="AE191" i="2" s="1"/>
  <c r="AA191" i="2"/>
  <c r="AB191" i="2"/>
  <c r="AC191" i="2"/>
  <c r="AD191" i="2"/>
  <c r="AF191" i="2"/>
  <c r="AG191" i="2"/>
  <c r="AH191" i="2"/>
  <c r="AI191" i="2"/>
  <c r="AJ191" i="2"/>
  <c r="AK191" i="2"/>
  <c r="AL191" i="2"/>
  <c r="AM191" i="2"/>
  <c r="Y192" i="2"/>
  <c r="Z192" i="2"/>
  <c r="AE192" i="2" s="1"/>
  <c r="AA192" i="2"/>
  <c r="AB192" i="2"/>
  <c r="AC192" i="2"/>
  <c r="AD192" i="2"/>
  <c r="AF192" i="2"/>
  <c r="AG192" i="2"/>
  <c r="AH192" i="2"/>
  <c r="AI192" i="2"/>
  <c r="AJ192" i="2"/>
  <c r="AK192" i="2"/>
  <c r="AL192" i="2"/>
  <c r="AM192" i="2"/>
  <c r="Y193" i="2"/>
  <c r="Z193" i="2"/>
  <c r="AE193" i="2" s="1"/>
  <c r="AA193" i="2"/>
  <c r="AB193" i="2"/>
  <c r="AC193" i="2"/>
  <c r="AD193" i="2"/>
  <c r="AF193" i="2"/>
  <c r="AG193" i="2"/>
  <c r="AH193" i="2"/>
  <c r="AI193" i="2"/>
  <c r="AJ193" i="2"/>
  <c r="AK193" i="2"/>
  <c r="AL193" i="2"/>
  <c r="AM193" i="2"/>
  <c r="Y194" i="2"/>
  <c r="Z194" i="2"/>
  <c r="AE194" i="2" s="1"/>
  <c r="AA194" i="2"/>
  <c r="AB194" i="2"/>
  <c r="AC194" i="2"/>
  <c r="AD194" i="2"/>
  <c r="AF194" i="2"/>
  <c r="AG194" i="2"/>
  <c r="AH194" i="2"/>
  <c r="AI194" i="2"/>
  <c r="AJ194" i="2"/>
  <c r="AK194" i="2"/>
  <c r="AL194" i="2"/>
  <c r="AM194" i="2"/>
  <c r="Y195" i="2"/>
  <c r="Z195" i="2"/>
  <c r="AE195" i="2" s="1"/>
  <c r="AA195" i="2"/>
  <c r="AB195" i="2"/>
  <c r="AC195" i="2"/>
  <c r="AD195" i="2"/>
  <c r="AF195" i="2"/>
  <c r="AG195" i="2"/>
  <c r="AH195" i="2"/>
  <c r="AI195" i="2"/>
  <c r="AJ195" i="2"/>
  <c r="AK195" i="2"/>
  <c r="AL195" i="2"/>
  <c r="AM195" i="2"/>
  <c r="Y196" i="2"/>
  <c r="Z196" i="2"/>
  <c r="AE196" i="2" s="1"/>
  <c r="AA196" i="2"/>
  <c r="AB196" i="2"/>
  <c r="AC196" i="2"/>
  <c r="AD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E199" i="2" s="1"/>
  <c r="AA199" i="2"/>
  <c r="AB199" i="2"/>
  <c r="AC199" i="2"/>
  <c r="AD199" i="2"/>
  <c r="AF199" i="2"/>
  <c r="AG199" i="2"/>
  <c r="AH199" i="2"/>
  <c r="AI199" i="2"/>
  <c r="AJ199" i="2"/>
  <c r="AK199" i="2"/>
  <c r="AL199" i="2"/>
  <c r="AM199" i="2"/>
  <c r="Y200" i="2"/>
  <c r="Z200" i="2"/>
  <c r="AE200" i="2" s="1"/>
  <c r="AA200" i="2"/>
  <c r="AB200" i="2"/>
  <c r="AC200" i="2"/>
  <c r="AD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E203" i="2" s="1"/>
  <c r="AA203" i="2"/>
  <c r="AB203" i="2"/>
  <c r="AC203" i="2"/>
  <c r="AD203" i="2"/>
  <c r="AF203" i="2"/>
  <c r="AG203" i="2"/>
  <c r="AH203" i="2"/>
  <c r="AI203" i="2"/>
  <c r="AJ203" i="2"/>
  <c r="AK203" i="2"/>
  <c r="AL203" i="2"/>
  <c r="AM203" i="2"/>
  <c r="Y204" i="2"/>
  <c r="Z204" i="2"/>
  <c r="AE204" i="2" s="1"/>
  <c r="AA204" i="2"/>
  <c r="AB204" i="2"/>
  <c r="AC204" i="2"/>
  <c r="AD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E206" i="2" s="1"/>
  <c r="AA206" i="2"/>
  <c r="AB206" i="2"/>
  <c r="AC206" i="2"/>
  <c r="AD206" i="2"/>
  <c r="AF206" i="2"/>
  <c r="AG206" i="2"/>
  <c r="AH206" i="2"/>
  <c r="AI206" i="2"/>
  <c r="AJ206" i="2"/>
  <c r="AK206" i="2"/>
  <c r="AL206" i="2"/>
  <c r="AM206" i="2"/>
  <c r="Y207" i="2"/>
  <c r="Z207" i="2"/>
  <c r="AE207" i="2" s="1"/>
  <c r="AA207" i="2"/>
  <c r="AB207" i="2"/>
  <c r="AC207" i="2"/>
  <c r="AD207" i="2"/>
  <c r="AF207" i="2"/>
  <c r="AG207" i="2"/>
  <c r="AH207" i="2"/>
  <c r="AI207" i="2"/>
  <c r="AJ207" i="2"/>
  <c r="AK207" i="2"/>
  <c r="AL207" i="2"/>
  <c r="AM207" i="2"/>
  <c r="Y208" i="2"/>
  <c r="Z208" i="2"/>
  <c r="AE208" i="2" s="1"/>
  <c r="AA208" i="2"/>
  <c r="AB208" i="2"/>
  <c r="AC208" i="2"/>
  <c r="AD208" i="2"/>
  <c r="AF208" i="2"/>
  <c r="AG208" i="2"/>
  <c r="AH208" i="2"/>
  <c r="AI208" i="2"/>
  <c r="AJ208" i="2"/>
  <c r="AK208" i="2"/>
  <c r="AL208" i="2"/>
  <c r="AM208" i="2"/>
  <c r="Y209" i="2"/>
  <c r="Z209" i="2"/>
  <c r="AE209" i="2" s="1"/>
  <c r="AA209" i="2"/>
  <c r="AB209" i="2"/>
  <c r="AC209" i="2"/>
  <c r="AD209" i="2"/>
  <c r="AF209" i="2"/>
  <c r="AG209" i="2"/>
  <c r="AH209" i="2"/>
  <c r="AI209" i="2"/>
  <c r="AJ209" i="2"/>
  <c r="AK209" i="2"/>
  <c r="AL209" i="2"/>
  <c r="AM209" i="2"/>
  <c r="Y210" i="2"/>
  <c r="Z210" i="2"/>
  <c r="AE210" i="2" s="1"/>
  <c r="AA210" i="2"/>
  <c r="AB210" i="2"/>
  <c r="AC210" i="2"/>
  <c r="AD210" i="2"/>
  <c r="AF210" i="2"/>
  <c r="AG210" i="2"/>
  <c r="AH210" i="2"/>
  <c r="AI210" i="2"/>
  <c r="AJ210" i="2"/>
  <c r="AK210" i="2"/>
  <c r="AL210" i="2"/>
  <c r="AM210" i="2"/>
  <c r="Y211" i="2"/>
  <c r="Z211" i="2"/>
  <c r="AE211" i="2" s="1"/>
  <c r="AA211" i="2"/>
  <c r="AB211" i="2"/>
  <c r="AC211" i="2"/>
  <c r="AD211" i="2"/>
  <c r="AF211" i="2"/>
  <c r="AG211" i="2"/>
  <c r="AH211" i="2"/>
  <c r="AI211" i="2"/>
  <c r="AJ211" i="2"/>
  <c r="AK211" i="2"/>
  <c r="AL211" i="2"/>
  <c r="AM211" i="2"/>
  <c r="Y212" i="2"/>
  <c r="Z212" i="2"/>
  <c r="AE212" i="2" s="1"/>
  <c r="AA212" i="2"/>
  <c r="AB212" i="2"/>
  <c r="AC212" i="2"/>
  <c r="AD212" i="2"/>
  <c r="AF212" i="2"/>
  <c r="AG212" i="2"/>
  <c r="AH212" i="2"/>
  <c r="AI212" i="2"/>
  <c r="AJ212" i="2"/>
  <c r="AK212" i="2"/>
  <c r="AL212" i="2"/>
  <c r="AM212" i="2"/>
  <c r="Y213" i="2"/>
  <c r="Z213" i="2"/>
  <c r="AE213" i="2" s="1"/>
  <c r="AA213" i="2"/>
  <c r="AB213" i="2"/>
  <c r="AC213" i="2"/>
  <c r="AD213" i="2"/>
  <c r="AF213" i="2"/>
  <c r="AG213" i="2"/>
  <c r="AH213" i="2"/>
  <c r="AI213" i="2"/>
  <c r="AJ213" i="2"/>
  <c r="AK213" i="2"/>
  <c r="AL213" i="2"/>
  <c r="AM213" i="2"/>
  <c r="Y214" i="2"/>
  <c r="Z214" i="2"/>
  <c r="AE214" i="2" s="1"/>
  <c r="AA214" i="2"/>
  <c r="AB214" i="2"/>
  <c r="AC214" i="2"/>
  <c r="AD214" i="2"/>
  <c r="AF214" i="2"/>
  <c r="AG214" i="2"/>
  <c r="AH214" i="2"/>
  <c r="AI214" i="2"/>
  <c r="AJ214" i="2"/>
  <c r="AK214" i="2"/>
  <c r="AL214" i="2"/>
  <c r="AM214" i="2"/>
  <c r="Y215" i="2"/>
  <c r="Z215" i="2"/>
  <c r="AE215" i="2" s="1"/>
  <c r="AA215" i="2"/>
  <c r="AB215" i="2"/>
  <c r="AC215" i="2"/>
  <c r="AD215" i="2"/>
  <c r="AF215" i="2"/>
  <c r="AG215" i="2"/>
  <c r="AH215" i="2"/>
  <c r="AI215" i="2"/>
  <c r="AJ215" i="2"/>
  <c r="AK215" i="2"/>
  <c r="AL215" i="2"/>
  <c r="AM215" i="2"/>
  <c r="Y216" i="2"/>
  <c r="Z216" i="2"/>
  <c r="AE216" i="2" s="1"/>
  <c r="AA216" i="2"/>
  <c r="AB216" i="2"/>
  <c r="AC216" i="2"/>
  <c r="AD216" i="2"/>
  <c r="AF216" i="2"/>
  <c r="AG216" i="2"/>
  <c r="AH216" i="2"/>
  <c r="AI216" i="2"/>
  <c r="AJ216" i="2"/>
  <c r="AK216" i="2"/>
  <c r="AL216" i="2"/>
  <c r="AM216" i="2"/>
  <c r="Y217" i="2"/>
  <c r="Z217" i="2"/>
  <c r="AE217" i="2" s="1"/>
  <c r="AA217" i="2"/>
  <c r="AB217" i="2"/>
  <c r="AC217" i="2"/>
  <c r="AD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E219" i="2" s="1"/>
  <c r="AA219" i="2"/>
  <c r="AB219" i="2"/>
  <c r="AC219" i="2"/>
  <c r="AD219" i="2"/>
  <c r="AF219" i="2"/>
  <c r="AG219" i="2"/>
  <c r="AH219" i="2"/>
  <c r="AI219" i="2"/>
  <c r="AJ219" i="2"/>
  <c r="AK219" i="2"/>
  <c r="AL219" i="2"/>
  <c r="AM219" i="2"/>
  <c r="Y220" i="2"/>
  <c r="Z220" i="2"/>
  <c r="AE220" i="2" s="1"/>
  <c r="AA220" i="2"/>
  <c r="AB220" i="2"/>
  <c r="AC220" i="2"/>
  <c r="AD220" i="2"/>
  <c r="AF220" i="2"/>
  <c r="AG220" i="2"/>
  <c r="AH220" i="2"/>
  <c r="AI220" i="2"/>
  <c r="AJ220" i="2"/>
  <c r="AK220" i="2"/>
  <c r="AL220" i="2"/>
  <c r="AM220" i="2"/>
  <c r="Y221" i="2"/>
  <c r="Z221" i="2"/>
  <c r="AE221" i="2" s="1"/>
  <c r="AA221" i="2"/>
  <c r="AB221" i="2"/>
  <c r="AC221" i="2"/>
  <c r="AD221" i="2"/>
  <c r="AF221" i="2"/>
  <c r="AG221" i="2"/>
  <c r="AH221" i="2"/>
  <c r="AI221" i="2"/>
  <c r="AJ221" i="2"/>
  <c r="AK221" i="2"/>
  <c r="AL221" i="2"/>
  <c r="AM221" i="2"/>
  <c r="Y222" i="2"/>
  <c r="Z222" i="2"/>
  <c r="AE222" i="2" s="1"/>
  <c r="AA222" i="2"/>
  <c r="AB222" i="2"/>
  <c r="AC222" i="2"/>
  <c r="AD222" i="2"/>
  <c r="AF222" i="2"/>
  <c r="AG222" i="2"/>
  <c r="AH222" i="2"/>
  <c r="AI222" i="2"/>
  <c r="AJ222" i="2"/>
  <c r="AK222" i="2"/>
  <c r="AL222" i="2"/>
  <c r="AM222" i="2"/>
  <c r="Y223" i="2"/>
  <c r="Z223" i="2"/>
  <c r="AE223" i="2" s="1"/>
  <c r="AA223" i="2"/>
  <c r="AB223" i="2"/>
  <c r="AC223" i="2"/>
  <c r="AD223" i="2"/>
  <c r="AF223" i="2"/>
  <c r="AG223" i="2"/>
  <c r="AH223" i="2"/>
  <c r="AI223" i="2"/>
  <c r="AJ223" i="2"/>
  <c r="AK223" i="2"/>
  <c r="AL223" i="2"/>
  <c r="AM223" i="2"/>
  <c r="Y224" i="2"/>
  <c r="Z224" i="2"/>
  <c r="AE224" i="2" s="1"/>
  <c r="AA224" i="2"/>
  <c r="AB224" i="2"/>
  <c r="AC224" i="2"/>
  <c r="AD224" i="2"/>
  <c r="AF224" i="2"/>
  <c r="AG224" i="2"/>
  <c r="AH224" i="2"/>
  <c r="AI224" i="2"/>
  <c r="AJ224" i="2"/>
  <c r="AK224" i="2"/>
  <c r="AL224" i="2"/>
  <c r="AM224" i="2"/>
  <c r="Y225" i="2"/>
  <c r="Z225" i="2"/>
  <c r="AE225" i="2" s="1"/>
  <c r="AA225" i="2"/>
  <c r="AB225" i="2"/>
  <c r="AC225" i="2"/>
  <c r="AD225" i="2"/>
  <c r="AF225" i="2"/>
  <c r="AG225" i="2"/>
  <c r="AH225" i="2"/>
  <c r="AI225" i="2"/>
  <c r="AJ225" i="2"/>
  <c r="AK225" i="2"/>
  <c r="AL225" i="2"/>
  <c r="AM225" i="2"/>
  <c r="Y226" i="2"/>
  <c r="Z226" i="2"/>
  <c r="AE226" i="2" s="1"/>
  <c r="AA226" i="2"/>
  <c r="AB226" i="2"/>
  <c r="AC226" i="2"/>
  <c r="AD226" i="2"/>
  <c r="AF226" i="2"/>
  <c r="AG226" i="2"/>
  <c r="AH226" i="2"/>
  <c r="AI226" i="2"/>
  <c r="AJ226" i="2"/>
  <c r="AK226" i="2"/>
  <c r="AL226" i="2"/>
  <c r="AM226" i="2"/>
  <c r="Y227" i="2"/>
  <c r="Z227" i="2"/>
  <c r="AE227" i="2" s="1"/>
  <c r="AA227" i="2"/>
  <c r="AB227" i="2"/>
  <c r="AC227" i="2"/>
  <c r="AD227" i="2"/>
  <c r="AF227" i="2"/>
  <c r="AG227" i="2"/>
  <c r="AH227" i="2"/>
  <c r="AI227" i="2"/>
  <c r="AJ227" i="2"/>
  <c r="AK227" i="2"/>
  <c r="AL227" i="2"/>
  <c r="AM227" i="2"/>
  <c r="Y228" i="2"/>
  <c r="Z228" i="2"/>
  <c r="AE228" i="2" s="1"/>
  <c r="AA228" i="2"/>
  <c r="AB228" i="2"/>
  <c r="AC228" i="2"/>
  <c r="AD228" i="2"/>
  <c r="AF228" i="2"/>
  <c r="AG228" i="2"/>
  <c r="AH228" i="2"/>
  <c r="AI228" i="2"/>
  <c r="AJ228" i="2"/>
  <c r="AK228" i="2"/>
  <c r="AL228" i="2"/>
  <c r="AM228" i="2"/>
  <c r="Y229" i="2"/>
  <c r="Z229" i="2"/>
  <c r="AE229" i="2" s="1"/>
  <c r="AA229" i="2"/>
  <c r="AB229" i="2"/>
  <c r="AC229" i="2"/>
  <c r="AD229" i="2"/>
  <c r="AF229" i="2"/>
  <c r="AG229" i="2"/>
  <c r="AH229" i="2"/>
  <c r="AI229" i="2"/>
  <c r="AJ229" i="2"/>
  <c r="AK229" i="2"/>
  <c r="AL229" i="2"/>
  <c r="AM229" i="2"/>
  <c r="Y230" i="2"/>
  <c r="Z230" i="2"/>
  <c r="AE230" i="2" s="1"/>
  <c r="AA230" i="2"/>
  <c r="AB230" i="2"/>
  <c r="AC230" i="2"/>
  <c r="AD230" i="2"/>
  <c r="AF230" i="2"/>
  <c r="AG230" i="2"/>
  <c r="AH230" i="2"/>
  <c r="AI230" i="2"/>
  <c r="AJ230" i="2"/>
  <c r="AK230" i="2"/>
  <c r="AL230" i="2"/>
  <c r="AM230" i="2"/>
  <c r="Y231" i="2"/>
  <c r="Z231" i="2"/>
  <c r="AE231" i="2" s="1"/>
  <c r="AA231" i="2"/>
  <c r="AB231" i="2"/>
  <c r="AC231" i="2"/>
  <c r="AD231" i="2"/>
  <c r="AF231" i="2"/>
  <c r="AG231" i="2"/>
  <c r="AH231" i="2"/>
  <c r="AI231" i="2"/>
  <c r="AJ231" i="2"/>
  <c r="AK231" i="2"/>
  <c r="AL231" i="2"/>
  <c r="AM231" i="2"/>
  <c r="Y232" i="2"/>
  <c r="Z232" i="2"/>
  <c r="AE232" i="2" s="1"/>
  <c r="AA232" i="2"/>
  <c r="AB232" i="2"/>
  <c r="AC232" i="2"/>
  <c r="AD232" i="2"/>
  <c r="AF232" i="2"/>
  <c r="AG232" i="2"/>
  <c r="AH232" i="2"/>
  <c r="AI232" i="2"/>
  <c r="AJ232" i="2"/>
  <c r="AK232" i="2"/>
  <c r="AL232" i="2"/>
  <c r="AM232" i="2"/>
  <c r="Y233" i="2"/>
  <c r="Z233" i="2"/>
  <c r="AE233" i="2" s="1"/>
  <c r="AA233" i="2"/>
  <c r="AB233" i="2"/>
  <c r="AC233" i="2"/>
  <c r="AD233" i="2"/>
  <c r="AF233" i="2"/>
  <c r="AG233" i="2"/>
  <c r="AH233" i="2"/>
  <c r="AI233" i="2"/>
  <c r="AJ233" i="2"/>
  <c r="AK233" i="2"/>
  <c r="AL233" i="2"/>
  <c r="AM233" i="2"/>
  <c r="Y234" i="2"/>
  <c r="Z234" i="2"/>
  <c r="AE234" i="2" s="1"/>
  <c r="AA234" i="2"/>
  <c r="AB234" i="2"/>
  <c r="AC234" i="2"/>
  <c r="AD234" i="2"/>
  <c r="AF234" i="2"/>
  <c r="AG234" i="2"/>
  <c r="AH234" i="2"/>
  <c r="AI234" i="2"/>
  <c r="AJ234" i="2"/>
  <c r="AK234" i="2"/>
  <c r="AL234" i="2"/>
  <c r="AM234" i="2"/>
  <c r="Y235" i="2"/>
  <c r="Z235" i="2"/>
  <c r="AE235" i="2" s="1"/>
  <c r="AA235" i="2"/>
  <c r="AB235" i="2"/>
  <c r="AC235" i="2"/>
  <c r="AD235" i="2"/>
  <c r="AF235" i="2"/>
  <c r="AG235" i="2"/>
  <c r="AH235" i="2"/>
  <c r="AI235" i="2"/>
  <c r="AJ235" i="2"/>
  <c r="AK235" i="2"/>
  <c r="AL235" i="2"/>
  <c r="AM235" i="2"/>
  <c r="Y236" i="2"/>
  <c r="Z236" i="2"/>
  <c r="AE236" i="2" s="1"/>
  <c r="AA236" i="2"/>
  <c r="AB236" i="2"/>
  <c r="AC236" i="2"/>
  <c r="AD236" i="2"/>
  <c r="AF236" i="2"/>
  <c r="AG236" i="2"/>
  <c r="AH236" i="2"/>
  <c r="AI236" i="2"/>
  <c r="AJ236" i="2"/>
  <c r="AK236" i="2"/>
  <c r="AL236" i="2"/>
  <c r="AM236" i="2"/>
  <c r="Y237" i="2"/>
  <c r="Z237" i="2"/>
  <c r="AE237" i="2" s="1"/>
  <c r="AA237" i="2"/>
  <c r="AB237" i="2"/>
  <c r="AC237" i="2"/>
  <c r="AD237" i="2"/>
  <c r="AF237" i="2"/>
  <c r="AG237" i="2"/>
  <c r="AH237" i="2"/>
  <c r="AI237" i="2"/>
  <c r="AJ237" i="2"/>
  <c r="AK237" i="2"/>
  <c r="AL237" i="2"/>
  <c r="AM237" i="2"/>
  <c r="Y238" i="2"/>
  <c r="Z238" i="2"/>
  <c r="AE238" i="2" s="1"/>
  <c r="AA238" i="2"/>
  <c r="AB238" i="2"/>
  <c r="AC238" i="2"/>
  <c r="AD238" i="2"/>
  <c r="AF238" i="2"/>
  <c r="AG238" i="2"/>
  <c r="AH238" i="2"/>
  <c r="AI238" i="2"/>
  <c r="AJ238" i="2"/>
  <c r="AK238" i="2"/>
  <c r="AL238" i="2"/>
  <c r="AM238" i="2"/>
  <c r="Y239" i="2"/>
  <c r="Z239" i="2"/>
  <c r="AE239" i="2" s="1"/>
  <c r="AA239" i="2"/>
  <c r="AB239" i="2"/>
  <c r="AC239" i="2"/>
  <c r="AD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<sst xmlns="http://schemas.openxmlformats.org/spreadsheetml/2006/main" count="22792" uniqueCount="20644">
  <si>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</si>
  <si>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</si>
  <si>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</si>
  <si>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</si>
  <si>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</si>
  <si>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</si>
  <si>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</si>
  <si>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</si>
  <si>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</si>
  <si>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</si>
  <si>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</si>
  <si>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</si>
  <si>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</si>
  <si>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</si>
  <si>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</si>
  <si>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</si>
  <si>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</si>
  <si>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</si>
  <si>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</si>
  <si>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</si>
  <si>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</si>
  <si>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</si>
  <si>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</si>
  <si>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</si>
  <si>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</si>
  <si>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</si>
  <si>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</si>
  <si>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</si>
  <si>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</si>
  <si>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</si>
  <si>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</si>
  <si>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</si>
  <si>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</si>
  <si>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</si>
  <si>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</si>
  <si>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</si>
  <si>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</si>
  <si>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</si>
  <si>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</si>
  <si>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</si>
  <si>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</si>
  <si>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</si>
  <si>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</si>
  <si>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</si>
  <si>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</si>
  <si>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</si>
  <si>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</si>
  <si>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</si>
  <si>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</si>
  <si>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</si>
  <si>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</si>
  <si>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</si>
  <si>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</si>
  <si>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</si>
  <si>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</si>
  <si>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</si>
  <si>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</si>
  <si>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</si>
  <si>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</si>
  <si>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</si>
  <si>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</si>
  <si>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</si>
  <si>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</si>
  <si>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</si>
  <si>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</si>
  <si>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</si>
  <si>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</si>
  <si>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</si>
  <si>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</si>
  <si>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</si>
  <si>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</si>
  <si>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</si>
  <si>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</si>
  <si>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</si>
  <si>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</si>
  <si>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</si>
  <si>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</si>
  <si>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</si>
  <si>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</si>
  <si>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</si>
  <si>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</si>
  <si>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</si>
  <si>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</si>
  <si>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</si>
  <si>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</si>
  <si>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</si>
  <si>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</si>
  <si>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</si>
  <si>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</si>
  <si>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</si>
  <si>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</si>
  <si>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</si>
  <si>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</si>
  <si>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</si>
  <si>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</si>
  <si>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</si>
  <si>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</si>
  <si>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</si>
  <si>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</si>
  <si>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</si>
  <si>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</si>
  <si>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</si>
  <si>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</si>
  <si>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</si>
  <si>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</si>
  <si>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</si>
  <si>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</si>
  <si>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</si>
  <si>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</si>
  <si>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</si>
  <si>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</si>
  <si>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</si>
  <si>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</si>
  <si>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</si>
  <si>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</si>
  <si>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</si>
  <si>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</si>
  <si>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</si>
  <si>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</si>
  <si>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</si>
  <si>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</si>
  <si>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</si>
  <si>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</si>
  <si>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</si>
  <si>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</si>
  <si>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</si>
  <si>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</si>
  <si>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</si>
  <si>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</si>
  <si>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</si>
  <si>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</si>
  <si>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</si>
  <si>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</si>
  <si>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</si>
  <si>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</si>
  <si>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</si>
  <si>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</si>
  <si>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</si>
  <si>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</si>
  <si>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</si>
  <si>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</si>
  <si>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</si>
  <si>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</si>
  <si>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</si>
  <si>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</si>
  <si>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</si>
  <si>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</si>
  <si>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</si>
  <si>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</si>
  <si>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</si>
  <si>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</si>
  <si>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</si>
  <si>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</si>
  <si>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</si>
  <si>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</si>
  <si>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</si>
  <si>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</si>
  <si>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</si>
  <si>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</si>
  <si>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</si>
  <si>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</si>
  <si>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</si>
  <si>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</si>
  <si>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</si>
  <si>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</si>
  <si>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</si>
  <si>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</si>
  <si>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</si>
  <si>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</si>
  <si>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</si>
  <si>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</si>
  <si>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</si>
  <si>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</si>
  <si>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</si>
  <si>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</si>
  <si>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</si>
  <si>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</si>
  <si>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</si>
  <si>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</si>
  <si>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</si>
  <si>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</si>
  <si>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</si>
  <si>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</si>
  <si>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</si>
  <si>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</si>
  <si>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</si>
  <si>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</si>
  <si>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</si>
  <si>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</si>
  <si>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</si>
  <si>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</si>
  <si>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</si>
  <si>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</si>
  <si>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</si>
  <si>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</si>
  <si>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</si>
  <si>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</si>
  <si>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</si>
  <si>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</si>
  <si>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</si>
  <si>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</si>
  <si>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</si>
  <si>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</si>
  <si>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</si>
  <si>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</si>
  <si>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</si>
  <si>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</si>
  <si>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</si>
  <si>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</si>
  <si>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</si>
  <si>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</si>
  <si>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</si>
  <si>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</si>
  <si>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</si>
  <si>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</si>
  <si>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</si>
  <si>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</si>
  <si>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</si>
  <si>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</si>
  <si>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</si>
  <si>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</si>
  <si>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</si>
  <si>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</si>
  <si>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</si>
  <si>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</si>
  <si>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</si>
  <si>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</si>
  <si>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</si>
  <si>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</si>
  <si>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</si>
  <si>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</si>
  <si>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</si>
  <si>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</si>
  <si>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</si>
  <si>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</si>
  <si>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</si>
  <si>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</si>
  <si>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</si>
  <si>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</si>
  <si>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</si>
  <si>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</si>
  <si>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</si>
  <si>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</si>
  <si>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</si>
  <si>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</si>
  <si>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</si>
  <si>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</si>
  <si>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</si>
  <si>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</si>
  <si>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</si>
  <si>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</si>
  <si>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</si>
  <si>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</si>
  <si>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</si>
  <si>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</si>
  <si>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</si>
  <si>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</si>
  <si>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</si>
  <si>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</si>
  <si>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</si>
  <si>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</si>
  <si>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</si>
  <si>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</si>
  <si>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</si>
  <si>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</si>
  <si>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</si>
  <si>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</si>
  <si>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</si>
  <si>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</si>
  <si>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</si>
  <si>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</si>
  <si>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</si>
  <si>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</si>
  <si>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</si>
  <si>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</si>
  <si>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</si>
  <si>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</si>
  <si>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</si>
  <si>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</si>
  <si>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</si>
  <si>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</si>
  <si>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</si>
  <si>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</si>
  <si>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</si>
  <si>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</si>
  <si>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</si>
  <si>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</si>
  <si>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</si>
  <si>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</si>
  <si>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</si>
  <si>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</si>
  <si>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</si>
  <si>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</si>
  <si>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</si>
  <si>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</si>
  <si>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</si>
  <si>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</si>
  <si>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</si>
  <si>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</si>
  <si>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</si>
  <si>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</si>
  <si>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</si>
  <si>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</si>
  <si>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</si>
  <si>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</si>
  <si>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</si>
  <si>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</si>
  <si>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</si>
  <si>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</si>
  <si>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</si>
  <si>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</si>
  <si>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</si>
  <si>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</si>
  <si>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</si>
  <si>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</si>
  <si>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</si>
  <si>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</si>
  <si>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</si>
  <si>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</si>
  <si>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</si>
  <si>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</si>
  <si>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</si>
  <si>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</si>
  <si>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</si>
  <si>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</si>
  <si>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</si>
  <si>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</si>
  <si>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</si>
  <si>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</si>
  <si>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</si>
  <si>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</si>
  <si>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</si>
  <si>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</si>
  <si>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</si>
  <si>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</si>
  <si>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</si>
  <si>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</si>
  <si>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</si>
  <si>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</si>
  <si>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</si>
  <si>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</si>
  <si>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</si>
  <si>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</si>
  <si>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</si>
  <si>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</si>
  <si>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</si>
  <si>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</si>
  <si>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</si>
  <si>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</si>
  <si>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</si>
  <si>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</si>
  <si>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</si>
  <si>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</si>
  <si>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</si>
  <si>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</si>
  <si>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</si>
  <si>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</si>
  <si>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</si>
  <si>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</si>
  <si>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</si>
  <si>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</si>
  <si>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</si>
  <si>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</si>
  <si>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</si>
  <si>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</si>
  <si>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</si>
  <si>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</si>
  <si>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</si>
  <si>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</si>
  <si>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</si>
  <si>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</si>
  <si>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</si>
  <si>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</si>
  <si>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</si>
  <si>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</si>
  <si>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</si>
  <si>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</si>
  <si>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</si>
  <si>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</si>
  <si>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</si>
  <si>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</si>
  <si>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</si>
  <si>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</si>
  <si>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</si>
  <si>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</si>
  <si>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</si>
  <si>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</si>
  <si>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</si>
  <si>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</si>
  <si>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</si>
  <si>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</si>
  <si>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</si>
  <si>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</si>
  <si>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</si>
  <si>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</si>
  <si>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</si>
  <si>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</si>
  <si>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</si>
  <si>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</si>
  <si>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</si>
  <si>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</si>
  <si>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</si>
  <si>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</si>
  <si>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</si>
  <si>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</si>
  <si>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</si>
  <si>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</si>
  <si>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</si>
  <si>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</si>
  <si>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</si>
  <si>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</si>
  <si>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</si>
  <si>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</si>
  <si>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</si>
  <si>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</si>
  <si>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</si>
  <si>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</si>
  <si>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</si>
  <si>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</si>
  <si>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</si>
  <si>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</si>
  <si>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</si>
  <si>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</si>
  <si>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</si>
  <si>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</si>
  <si>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</si>
  <si>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</si>
  <si>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</si>
  <si>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</si>
  <si>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</si>
  <si>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</si>
  <si>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</si>
  <si>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</si>
  <si>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</si>
  <si>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</si>
  <si>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</si>
  <si>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</si>
  <si>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</si>
  <si>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</si>
  <si>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</si>
  <si>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</si>
  <si>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</si>
  <si>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</si>
  <si>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</si>
  <si>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</si>
  <si>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</si>
  <si>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</si>
  <si>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</si>
  <si>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</si>
  <si>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</si>
  <si>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</si>
  <si>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</si>
  <si>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</si>
  <si>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</si>
  <si>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</si>
  <si>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</si>
  <si>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</si>
  <si>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</si>
  <si>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</si>
  <si>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</si>
  <si>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</si>
  <si>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</si>
  <si>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</si>
  <si>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</si>
  <si>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</si>
  <si>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</si>
  <si>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</si>
  <si>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</si>
  <si>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</si>
  <si>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</si>
  <si>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</si>
  <si>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</si>
  <si>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</si>
  <si>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</si>
  <si>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</si>
  <si>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</si>
  <si>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</si>
  <si>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</si>
  <si>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</si>
  <si>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</si>
  <si>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</si>
  <si>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</si>
  <si>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</si>
  <si>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</si>
  <si>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</si>
  <si>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</si>
  <si>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</si>
  <si>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</si>
  <si>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</si>
  <si>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</si>
  <si>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</si>
  <si>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</si>
  <si>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</si>
  <si>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</si>
  <si>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</si>
  <si>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</si>
  <si>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</si>
  <si>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</si>
  <si>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</si>
  <si>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</si>
  <si>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</si>
  <si>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</si>
  <si>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</si>
  <si>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</si>
  <si>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</si>
  <si>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</si>
  <si>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</si>
  <si>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</si>
  <si>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</si>
  <si>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</si>
  <si>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</si>
  <si>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</si>
  <si>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</si>
  <si>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</si>
  <si>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</si>
  <si>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</si>
  <si>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</si>
  <si>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</si>
  <si>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</si>
  <si>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</si>
  <si>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</si>
  <si>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</si>
  <si>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</si>
  <si>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</si>
  <si>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</si>
  <si>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</si>
  <si>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</si>
  <si>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</si>
  <si>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</si>
  <si>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</si>
  <si>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</si>
  <si>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</si>
  <si>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</si>
  <si>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</si>
  <si>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</si>
  <si>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</si>
  <si>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</si>
  <si>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</si>
  <si>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</si>
  <si>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</si>
  <si>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</si>
  <si>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</si>
  <si>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</si>
  <si>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</si>
  <si>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</si>
  <si>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</si>
  <si>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</si>
  <si>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</si>
  <si>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</si>
  <si>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</si>
  <si>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</si>
  <si>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</si>
  <si>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</si>
  <si>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</si>
  <si>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</si>
  <si>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</si>
  <si>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</si>
  <si>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</si>
  <si>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</si>
  <si>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</si>
  <si>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</si>
  <si>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</si>
  <si>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</si>
  <si>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</si>
  <si>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</si>
  <si>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</si>
  <si>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</si>
  <si>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</si>
  <si>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</si>
  <si>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</si>
  <si>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</si>
  <si>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</si>
  <si>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</si>
  <si>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</si>
  <si>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</si>
  <si>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</si>
  <si>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</si>
  <si>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</si>
  <si>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</si>
  <si>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</si>
  <si>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</si>
  <si>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</si>
  <si>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</si>
  <si>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</si>
  <si>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</si>
  <si>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</si>
  <si>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</si>
  <si>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</si>
  <si>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</si>
  <si>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</si>
  <si>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</si>
  <si>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</si>
  <si>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</si>
  <si>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</si>
  <si>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</si>
  <si>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</si>
  <si>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</si>
  <si>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</si>
  <si>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</si>
  <si>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</si>
  <si>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</si>
  <si>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</si>
  <si>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</si>
  <si>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</si>
  <si>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</si>
  <si>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</si>
  <si>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</si>
  <si>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</si>
  <si>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</si>
  <si>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</si>
  <si>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</si>
  <si>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</si>
  <si>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</si>
  <si>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</si>
  <si>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</si>
  <si>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</si>
  <si>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</si>
  <si>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</si>
  <si>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</si>
  <si>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</si>
  <si>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</si>
  <si>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</si>
  <si>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</si>
  <si>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</si>
  <si>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</si>
  <si>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</si>
  <si>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</si>
  <si>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</si>
  <si>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</si>
  <si>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</si>
  <si>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</si>
  <si>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</si>
  <si>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</si>
  <si>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</si>
  <si>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</si>
  <si>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</si>
  <si>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</si>
  <si>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</si>
  <si>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</si>
  <si>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</si>
  <si>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</si>
  <si>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</si>
  <si>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</si>
  <si>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</si>
  <si>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</si>
  <si>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</si>
  <si>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</si>
  <si>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</si>
  <si>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</si>
  <si>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</si>
  <si>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</si>
  <si>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</si>
  <si>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</si>
  <si>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</si>
  <si>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</si>
  <si>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</si>
  <si>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</si>
  <si>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</si>
  <si>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</si>
  <si>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</si>
  <si>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</si>
  <si>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</si>
  <si>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</si>
  <si>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</si>
  <si>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</si>
  <si>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</si>
  <si>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</si>
  <si>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</si>
  <si>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</si>
  <si>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</si>
  <si>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</si>
  <si>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</si>
  <si>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</si>
  <si>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</si>
  <si>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</si>
  <si>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</si>
  <si>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</si>
  <si>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</si>
  <si>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</si>
  <si>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</si>
  <si>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</si>
  <si>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</si>
  <si>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</si>
  <si>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</si>
  <si>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</si>
  <si>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</si>
  <si>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</si>
  <si>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</si>
  <si>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</si>
  <si>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</si>
  <si>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</si>
  <si>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</si>
  <si>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</si>
  <si>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</si>
  <si>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</si>
  <si>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</si>
  <si>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</si>
  <si>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</si>
  <si>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</si>
  <si>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</si>
  <si>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</si>
  <si>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</si>
  <si>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</si>
  <si>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</si>
  <si>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</si>
  <si>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</si>
  <si>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</si>
  <si>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</si>
  <si>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</si>
  <si>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</si>
  <si>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</si>
  <si>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</si>
  <si>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</si>
  <si>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</si>
  <si>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</si>
  <si>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</si>
  <si>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</si>
  <si>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</si>
  <si>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</si>
  <si>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</si>
  <si>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</si>
  <si>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</si>
  <si>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</si>
  <si>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</si>
  <si>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</si>
  <si>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</si>
  <si>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</si>
  <si>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</si>
  <si>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</si>
  <si>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</si>
  <si>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</si>
  <si>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</si>
  <si>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</si>
  <si>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</si>
  <si>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</si>
  <si>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</si>
  <si>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</si>
  <si>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</si>
  <si>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</si>
  <si>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</si>
  <si>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</si>
  <si>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</si>
  <si>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</si>
  <si>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</si>
  <si>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</si>
  <si>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</si>
  <si>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</si>
  <si>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</si>
  <si>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</si>
  <si>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</si>
  <si>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</si>
  <si>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</si>
  <si>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</si>
  <si>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</si>
  <si>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</si>
  <si>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</si>
  <si>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</si>
  <si>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</si>
  <si>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</si>
  <si>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</si>
  <si>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</si>
  <si>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</si>
  <si>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</si>
  <si>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</si>
  <si>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</si>
  <si>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</si>
  <si>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</si>
  <si>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</si>
  <si>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</si>
  <si>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</si>
  <si>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</si>
  <si>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</si>
  <si>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</si>
  <si>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</si>
  <si>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</si>
  <si>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</si>
  <si>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</si>
  <si>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</si>
  <si>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</si>
  <si>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</si>
  <si>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</si>
  <si>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</si>
  <si>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</si>
  <si>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</si>
  <si>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</si>
  <si>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</si>
  <si>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</si>
  <si>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</si>
  <si>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</si>
  <si>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</si>
  <si>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</si>
  <si>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</si>
  <si>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</si>
  <si>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</si>
  <si>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</si>
  <si>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</si>
  <si>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</si>
  <si>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</si>
  <si>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</si>
  <si>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</si>
  <si>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</si>
  <si>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</si>
  <si>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</si>
  <si>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</si>
  <si>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</si>
  <si>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</si>
  <si>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</si>
  <si>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</si>
  <si>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</si>
  <si>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</si>
  <si>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</si>
  <si>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</si>
  <si>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</si>
  <si>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</si>
  <si>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</si>
  <si>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</si>
  <si>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</si>
  <si>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</si>
  <si>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</si>
  <si>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</si>
  <si>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</si>
  <si>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</si>
  <si>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</si>
  <si>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</si>
  <si>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</si>
  <si>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</si>
  <si>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</si>
  <si>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</si>
  <si>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</si>
  <si>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</si>
  <si>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</si>
  <si>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</si>
  <si>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</si>
  <si>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</si>
  <si>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</si>
  <si>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</si>
  <si>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</si>
  <si>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</si>
  <si>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</si>
  <si>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</si>
  <si>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</si>
  <si>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</si>
  <si>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</si>
  <si>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</si>
  <si>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</si>
  <si>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</si>
  <si>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</si>
  <si>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</si>
  <si>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</si>
  <si>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</si>
  <si>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</si>
  <si>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</si>
  <si>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</si>
  <si>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</si>
  <si>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</si>
  <si>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</si>
  <si>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</si>
  <si>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</si>
  <si>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</si>
  <si>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</si>
  <si>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</si>
  <si>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</si>
  <si>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</si>
  <si>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</si>
  <si>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</si>
  <si>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</si>
  <si>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</si>
  <si>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</si>
  <si>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</si>
  <si>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</si>
  <si>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</si>
  <si>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</si>
  <si>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</si>
  <si>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</si>
  <si>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</si>
  <si>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</si>
  <si>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</si>
  <si>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</si>
  <si>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</si>
  <si>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</si>
  <si>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</si>
  <si>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</si>
  <si>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</si>
  <si>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</si>
  <si>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</si>
  <si>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</si>
  <si>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</si>
  <si>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</si>
  <si>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</si>
  <si>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</si>
  <si>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</si>
  <si>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</si>
  <si>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</si>
  <si>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</si>
  <si>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</si>
  <si>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</si>
  <si>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</si>
  <si>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</si>
  <si>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</si>
  <si>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</si>
  <si>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</si>
  <si>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</si>
  <si>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</si>
  <si>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</si>
  <si>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</si>
  <si>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</si>
  <si>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</si>
  <si>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</si>
  <si>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</si>
  <si>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</si>
  <si>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</si>
  <si>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</si>
  <si>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</si>
  <si>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</si>
  <si>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</si>
  <si>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</si>
  <si>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</si>
  <si>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</si>
  <si>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</si>
  <si>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</si>
  <si>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</si>
  <si>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</si>
  <si>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</si>
  <si>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</si>
  <si>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</si>
  <si>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</si>
  <si>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</si>
  <si>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</si>
  <si>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</si>
  <si>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</si>
  <si>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</si>
  <si>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</si>
  <si>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</si>
  <si>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</si>
  <si>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</si>
  <si>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</si>
  <si>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</si>
  <si>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</si>
  <si>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</si>
  <si>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</si>
  <si>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</si>
  <si>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</si>
  <si>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</si>
  <si>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</si>
  <si>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</si>
  <si>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</si>
  <si>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</si>
  <si>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</si>
  <si>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</si>
  <si>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</si>
  <si>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</si>
  <si>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</si>
  <si>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</si>
  <si>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</si>
  <si>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</si>
  <si>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</si>
  <si>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</si>
  <si>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</si>
  <si>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</si>
  <si>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</si>
  <si>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</si>
  <si>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</si>
  <si>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</si>
  <si>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</si>
  <si>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</si>
  <si>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</si>
  <si>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</si>
  <si>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</si>
  <si>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</si>
  <si>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</si>
  <si>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</si>
  <si>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</si>
  <si>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</si>
  <si>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</si>
  <si>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</si>
  <si>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</si>
  <si>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</si>
  <si>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</si>
  <si>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</si>
  <si>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</si>
  <si>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</si>
  <si>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</si>
  <si>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</si>
  <si>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</si>
  <si>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</si>
  <si>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</si>
  <si>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</si>
  <si>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</si>
  <si>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</si>
  <si>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</si>
  <si>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</si>
  <si>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</si>
  <si>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</si>
  <si>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</si>
  <si>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</si>
  <si>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</si>
  <si>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</si>
  <si>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</si>
  <si>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</si>
  <si>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</si>
  <si>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</si>
  <si>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</si>
  <si>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</si>
  <si>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</si>
  <si>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</si>
  <si>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</si>
  <si>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</si>
  <si>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</si>
  <si>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</si>
  <si>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</si>
  <si>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</si>
  <si>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</si>
  <si>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</si>
  <si>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</si>
  <si>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</si>
  <si>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</si>
  <si>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</si>
  <si>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</si>
  <si>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</si>
  <si>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</si>
  <si>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</si>
  <si>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</si>
  <si>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</si>
  <si>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</si>
  <si>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</si>
  <si>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</si>
  <si>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</si>
  <si>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</si>
  <si>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</si>
  <si>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</si>
  <si>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</si>
  <si>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</si>
  <si>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</si>
  <si>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</si>
  <si>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</si>
  <si>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</si>
  <si>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</si>
  <si>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</si>
  <si>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</si>
  <si>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</si>
  <si>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</si>
  <si>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</si>
  <si>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</si>
  <si>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</si>
  <si>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</si>
  <si>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</si>
  <si>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</si>
  <si>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</si>
  <si>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</si>
  <si>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</si>
  <si>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</si>
  <si>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</si>
  <si>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</si>
  <si>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</si>
  <si>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</si>
  <si>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</si>
  <si>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</si>
  <si>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</si>
  <si>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</si>
  <si>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</si>
  <si>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</si>
  <si>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</si>
  <si>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</si>
  <si>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</si>
  <si>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</si>
  <si>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</si>
  <si>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</si>
  <si>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</si>
  <si>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</si>
  <si>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</si>
  <si>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</si>
  <si>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</si>
  <si>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</si>
  <si>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</si>
  <si>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</si>
  <si>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</si>
  <si>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</si>
  <si>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</si>
  <si>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</si>
  <si>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</si>
  <si>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</si>
  <si>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</si>
  <si>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</si>
  <si>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</si>
  <si>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</si>
  <si>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</si>
  <si>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</si>
  <si>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</si>
  <si>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</si>
  <si>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</si>
  <si>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</si>
  <si>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</si>
  <si>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</si>
  <si>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</si>
  <si>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</si>
  <si>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</si>
  <si>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</si>
  <si>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</si>
  <si>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</si>
  <si>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</si>
  <si>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</si>
  <si>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</si>
  <si>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</si>
  <si>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</si>
  <si>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</si>
  <si>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</si>
  <si>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</si>
  <si>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</si>
  <si>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</si>
  <si>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</si>
  <si>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</si>
  <si>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</si>
  <si>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</si>
  <si>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</si>
  <si>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</si>
  <si>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</si>
  <si>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</si>
  <si>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</si>
  <si>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</si>
  <si>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</si>
  <si>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</si>
  <si>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</si>
  <si>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</si>
  <si>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</si>
  <si>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</si>
  <si>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</si>
  <si>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</si>
  <si>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</si>
  <si>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</si>
  <si>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</si>
  <si>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</si>
  <si>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</si>
  <si>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</si>
  <si>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</si>
  <si>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</si>
  <si>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</si>
  <si>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</si>
  <si>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</si>
  <si>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</si>
  <si>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</si>
  <si>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</si>
  <si>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</si>
  <si>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</si>
  <si>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</si>
  <si>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</si>
  <si>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</si>
  <si>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</si>
  <si>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</si>
  <si>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</si>
  <si>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</si>
  <si>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</si>
  <si>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</si>
  <si>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</si>
  <si>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</si>
  <si>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</si>
  <si>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</si>
  <si>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</si>
  <si>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</si>
  <si>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</si>
  <si>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</si>
  <si>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</si>
  <si>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</si>
  <si>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</si>
  <si>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</si>
  <si>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</si>
  <si>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</si>
  <si>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</si>
  <si>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</si>
  <si>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</si>
  <si>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</si>
  <si>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</si>
  <si>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</si>
  <si>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</si>
  <si>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</si>
  <si>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</si>
  <si>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</si>
  <si>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</si>
  <si>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</si>
  <si>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</si>
  <si>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</si>
  <si>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</si>
  <si>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</si>
  <si>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</si>
  <si>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</si>
  <si>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</si>
  <si>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</si>
  <si>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</si>
  <si>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</si>
  <si>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</si>
  <si>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</si>
  <si>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</si>
  <si>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</si>
  <si>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</si>
  <si>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</si>
  <si>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</si>
  <si>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</si>
  <si>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</si>
  <si>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</si>
  <si>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</si>
  <si>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</si>
  <si>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</si>
  <si>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</si>
  <si>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</si>
  <si>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</si>
  <si>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</si>
  <si>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</si>
  <si>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</si>
  <si>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</si>
  <si>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</si>
  <si>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</si>
  <si>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</si>
  <si>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</si>
  <si>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</si>
  <si>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</si>
  <si>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</si>
  <si>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</si>
  <si>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</si>
  <si>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</si>
  <si>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</si>
  <si>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</si>
  <si>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</si>
  <si>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</si>
  <si>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</si>
  <si>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</si>
  <si>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</si>
  <si>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</si>
  <si>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</si>
  <si>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</si>
  <si>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</si>
  <si>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</si>
  <si>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</si>
  <si>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</si>
  <si>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</si>
  <si>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</si>
  <si>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</si>
  <si>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</si>
  <si>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</si>
  <si>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</si>
  <si>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</si>
  <si>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</si>
  <si>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</si>
  <si>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</si>
  <si>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</si>
  <si>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</si>
  <si>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</si>
  <si>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</si>
  <si>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</si>
  <si>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</si>
  <si>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</si>
  <si>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</si>
  <si>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</si>
  <si>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</si>
  <si>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</si>
  <si>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</si>
  <si>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</si>
  <si>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</si>
  <si>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</si>
  <si>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</si>
  <si>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</si>
  <si>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</si>
  <si>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</si>
  <si>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</si>
  <si>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</si>
  <si>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</si>
  <si>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</si>
  <si>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</si>
  <si>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</si>
  <si>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</si>
  <si>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</si>
  <si>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</si>
  <si>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</si>
  <si>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</si>
  <si>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</si>
  <si>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</si>
  <si>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</si>
  <si>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</si>
  <si>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</si>
  <si>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</si>
  <si>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</si>
  <si>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</si>
  <si>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</si>
  <si>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</si>
  <si>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</si>
  <si>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</si>
  <si>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</si>
  <si>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</si>
  <si>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</si>
  <si>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</si>
  <si>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</si>
  <si>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</si>
  <si>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</si>
  <si>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</si>
  <si>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</si>
  <si>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</si>
  <si>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</si>
  <si>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</si>
  <si>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</si>
  <si>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</si>
  <si>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</si>
  <si>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</si>
  <si>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</si>
  <si>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</si>
  <si>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</si>
  <si>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</si>
  <si>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</si>
  <si>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</si>
  <si>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</si>
  <si>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</si>
  <si>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</si>
  <si>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</si>
  <si>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</si>
  <si>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</si>
  <si>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</si>
  <si>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</si>
  <si>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</si>
  <si>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</si>
  <si>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</si>
  <si>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</si>
  <si>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</si>
  <si>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</si>
  <si>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</si>
  <si>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</si>
  <si>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</si>
  <si>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</si>
  <si>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</si>
  <si>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</si>
  <si>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</si>
  <si>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</si>
  <si>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</si>
  <si>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</si>
  <si>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</si>
  <si>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</si>
  <si>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</si>
  <si>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</si>
  <si>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</si>
  <si>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</si>
  <si>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</si>
  <si>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</si>
  <si>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</si>
  <si>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</si>
  <si>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</si>
  <si>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</si>
  <si>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</si>
  <si>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</si>
  <si>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</si>
  <si>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</si>
  <si>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</si>
  <si>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</si>
  <si>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</si>
  <si>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</si>
  <si>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</si>
  <si>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</si>
  <si>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</si>
  <si>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</si>
  <si>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</si>
  <si>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</si>
  <si>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</si>
  <si>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</si>
  <si>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</si>
  <si>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</si>
  <si>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</si>
  <si>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</si>
  <si>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</si>
  <si>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</si>
  <si>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</si>
  <si>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</si>
  <si>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</si>
  <si>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</si>
  <si>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</si>
  <si>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</si>
  <si>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</si>
  <si>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</si>
  <si>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</si>
  <si>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</si>
  <si>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</si>
  <si>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</si>
  <si>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</si>
  <si>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</si>
  <si>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</si>
  <si>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</si>
  <si>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</si>
  <si>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</si>
  <si>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</si>
  <si>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</si>
  <si>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</si>
  <si>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</si>
  <si>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</si>
  <si>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</si>
  <si>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</si>
  <si>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</si>
  <si>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</si>
  <si>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</si>
  <si>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</si>
  <si>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</si>
  <si>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</si>
  <si>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</si>
  <si>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</si>
  <si>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</si>
  <si>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</si>
  <si>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</si>
  <si>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</si>
  <si>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</si>
  <si>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</si>
  <si>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</si>
  <si>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</si>
  <si>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</si>
  <si>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</si>
  <si>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</si>
  <si>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</si>
  <si>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</si>
  <si>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</si>
  <si>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</si>
  <si>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</si>
  <si>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</si>
  <si>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</si>
  <si>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</si>
  <si>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</si>
  <si>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</si>
  <si>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</si>
  <si>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</si>
  <si>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</si>
  <si>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</si>
  <si>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</si>
  <si>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</si>
  <si>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</si>
  <si>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</si>
  <si>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</si>
  <si>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</si>
  <si>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</si>
  <si>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</si>
  <si>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</si>
  <si>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</si>
  <si>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</si>
  <si>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</si>
  <si>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</si>
  <si>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</si>
  <si>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</si>
  <si>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</si>
  <si>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</si>
  <si>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</si>
  <si>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</si>
  <si>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</si>
  <si>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</si>
  <si>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</si>
  <si>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</si>
  <si>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</si>
  <si>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</si>
  <si>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</si>
  <si>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</si>
  <si>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</si>
  <si>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</si>
  <si>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</si>
  <si>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</si>
  <si>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</si>
  <si>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</si>
  <si>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</si>
  <si>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</si>
  <si>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</si>
  <si>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</si>
  <si>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</si>
  <si>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</si>
  <si>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</si>
  <si>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</si>
  <si>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</si>
  <si>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</si>
  <si>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</si>
  <si>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</si>
  <si>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</si>
  <si>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</si>
  <si>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</si>
  <si>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</si>
  <si>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</si>
  <si>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</si>
  <si>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</si>
  <si>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</si>
  <si>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</si>
  <si>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</si>
  <si>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</si>
  <si>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</si>
  <si>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</si>
  <si>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</si>
  <si>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</si>
  <si>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</si>
  <si>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</si>
  <si>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</si>
  <si>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</si>
  <si>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</si>
  <si>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</si>
  <si>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</si>
  <si>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</si>
  <si>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</si>
  <si>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</si>
  <si>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</si>
  <si>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</si>
  <si>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</si>
  <si>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</si>
  <si>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</si>
  <si>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</si>
  <si>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</si>
  <si>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</si>
  <si>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</si>
  <si>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</si>
  <si>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</si>
  <si>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</si>
  <si>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</si>
  <si>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</si>
  <si>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</si>
  <si>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</si>
  <si>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</si>
  <si>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</si>
  <si>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</si>
  <si>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</si>
  <si>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</si>
  <si>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</si>
  <si>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</si>
  <si>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</si>
  <si>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</si>
  <si>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</si>
  <si>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</si>
  <si>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</si>
  <si>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</si>
  <si>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</si>
  <si>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</si>
  <si>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</si>
  <si>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</si>
  <si>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</si>
  <si>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</si>
  <si>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</si>
  <si>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</si>
  <si>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</si>
  <si>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</si>
  <si>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</si>
  <si>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</si>
  <si>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</si>
  <si>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</si>
  <si>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</si>
  <si>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</si>
  <si>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</si>
  <si>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</si>
  <si>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</si>
  <si>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</si>
  <si>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</si>
  <si>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</si>
  <si>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</si>
  <si>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</si>
  <si>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</si>
  <si>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</si>
  <si>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</si>
  <si>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</si>
  <si>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</si>
  <si>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</si>
  <si>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</si>
  <si>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</si>
  <si>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</si>
  <si>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</si>
  <si>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</si>
  <si>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</si>
  <si>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</si>
  <si>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</si>
  <si>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</si>
  <si>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</si>
  <si>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</si>
  <si>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</si>
  <si>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</si>
  <si>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</si>
  <si>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</si>
  <si>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</si>
  <si>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</si>
  <si>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</si>
  <si>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</si>
  <si>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</si>
  <si>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</si>
  <si>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</si>
  <si>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</si>
  <si>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</si>
  <si>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</si>
  <si>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</si>
  <si>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</si>
  <si>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</si>
  <si>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</si>
  <si>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</si>
  <si>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</si>
  <si>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</si>
  <si>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</si>
  <si>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</si>
  <si>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</si>
  <si>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</si>
  <si>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</si>
  <si>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</si>
  <si>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</si>
  <si>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</si>
  <si>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</si>
  <si>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</si>
  <si>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</si>
  <si>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</si>
  <si>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</si>
  <si>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</si>
  <si>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</si>
  <si>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</si>
  <si>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</si>
  <si>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</si>
  <si>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</si>
  <si>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</si>
  <si>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</si>
  <si>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</si>
  <si>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</si>
  <si>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</si>
  <si>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</si>
  <si>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</si>
  <si>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</si>
  <si>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</si>
  <si>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</si>
  <si>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</si>
  <si>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</si>
  <si>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</si>
  <si>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</si>
  <si>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</si>
  <si>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</si>
  <si>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</si>
  <si>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</si>
  <si>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</si>
  <si>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</si>
  <si>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</si>
  <si>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</si>
  <si>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</si>
  <si>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</si>
  <si>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</si>
  <si>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</si>
  <si>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</si>
  <si>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</si>
  <si>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</si>
  <si>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</si>
  <si>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</si>
  <si>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</si>
  <si>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</si>
  <si>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</si>
  <si>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</si>
  <si>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</si>
  <si>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</si>
  <si>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</si>
  <si>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</si>
  <si>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</si>
  <si>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</si>
  <si>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</si>
  <si>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</si>
  <si>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</si>
  <si>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</si>
  <si>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</si>
  <si>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</si>
  <si>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</si>
  <si>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</si>
  <si>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</si>
  <si>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</si>
  <si>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</si>
  <si>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</si>
  <si>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</si>
  <si>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</si>
  <si>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</si>
  <si>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</si>
  <si>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</si>
  <si>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</si>
  <si>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</si>
  <si>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</si>
  <si>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</si>
  <si>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</si>
  <si>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</si>
  <si>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</si>
  <si>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</si>
  <si>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</si>
  <si>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</si>
  <si>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</si>
  <si>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</si>
  <si>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</si>
  <si>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</si>
  <si>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</si>
  <si>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</si>
  <si>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</si>
  <si>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</si>
  <si>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</si>
  <si>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</si>
  <si>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</si>
  <si>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</si>
  <si>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</si>
  <si>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</si>
  <si>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</si>
  <si>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</si>
  <si>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</si>
  <si>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</si>
  <si>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</si>
  <si>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</si>
  <si>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</si>
  <si>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</si>
  <si>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</si>
  <si>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</si>
  <si>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</si>
  <si>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</si>
  <si>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</si>
  <si>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</si>
  <si>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</si>
  <si>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</si>
  <si>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</si>
  <si>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</si>
  <si>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</si>
  <si>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</si>
  <si>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</si>
  <si>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</si>
  <si>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</si>
  <si>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</si>
  <si>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</si>
  <si>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</si>
  <si>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</si>
  <si>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</si>
  <si>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</si>
  <si>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</si>
  <si>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</si>
  <si>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</si>
  <si>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</si>
  <si>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</si>
  <si>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</si>
  <si>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</si>
  <si>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</si>
  <si>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</si>
  <si>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</si>
  <si>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</si>
  <si>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</si>
  <si>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</si>
  <si>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</si>
  <si>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</si>
  <si>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</si>
  <si>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</si>
  <si>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</si>
  <si>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</si>
  <si>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</si>
  <si>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</si>
  <si>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</si>
  <si>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</si>
  <si>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</si>
  <si>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</si>
  <si>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</si>
  <si>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</si>
  <si>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</si>
  <si>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</si>
  <si>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</si>
  <si>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</si>
  <si>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</si>
  <si>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</si>
  <si>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</si>
  <si>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</si>
  <si>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</si>
  <si>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</si>
  <si>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</si>
  <si>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</si>
  <si>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</si>
  <si>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</si>
  <si>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</si>
  <si>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</si>
  <si>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</si>
  <si>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</si>
  <si>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</si>
  <si>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</si>
  <si>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</si>
  <si>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</si>
  <si>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</si>
  <si>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</si>
  <si>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</si>
  <si>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</si>
  <si>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</si>
  <si>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</si>
  <si>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</si>
  <si>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</si>
  <si>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</si>
  <si>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</si>
  <si>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</si>
  <si>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</si>
  <si>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</si>
  <si>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</si>
  <si>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</si>
  <si>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</si>
  <si>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</si>
  <si>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</si>
  <si>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</si>
  <si>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</si>
  <si>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</si>
  <si>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</si>
  <si>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</si>
  <si>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</si>
  <si>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</si>
  <si>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</si>
  <si>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</si>
  <si>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</si>
  <si>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</si>
  <si>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</si>
  <si>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</si>
  <si>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</si>
  <si>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</si>
  <si>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</si>
  <si>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</si>
  <si>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</si>
  <si>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</si>
  <si>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</si>
  <si>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</si>
  <si>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</si>
  <si>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</si>
  <si>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</si>
  <si>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</si>
  <si>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</si>
  <si>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</si>
  <si>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</si>
  <si>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</si>
  <si>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</si>
  <si>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</si>
  <si>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</si>
  <si>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</si>
  <si>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</si>
  <si>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</si>
  <si>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</si>
  <si>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</si>
  <si>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</si>
  <si>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</si>
  <si>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</si>
  <si>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</si>
  <si>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</si>
  <si>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</si>
  <si>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</si>
  <si>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</si>
  <si>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</si>
  <si>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</si>
  <si>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</si>
  <si>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</si>
  <si>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</si>
  <si>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</si>
  <si>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</si>
  <si>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</si>
  <si>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</si>
  <si>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</si>
  <si>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</si>
  <si>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</si>
  <si>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</si>
  <si>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</si>
  <si>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</si>
  <si>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</si>
  <si>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</si>
  <si>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</si>
  <si>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</si>
  <si>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</si>
  <si>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</si>
  <si>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</si>
  <si>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</si>
  <si>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</si>
  <si>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</si>
  <si>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</si>
  <si>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</si>
  <si>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</si>
  <si>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</si>
  <si>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</si>
  <si>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</si>
  <si>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</si>
  <si>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</si>
  <si>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</si>
  <si>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</si>
  <si>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</si>
  <si>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</si>
  <si>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</si>
  <si>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</si>
  <si>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</si>
  <si>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</si>
  <si>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</si>
  <si>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</si>
  <si>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</si>
  <si>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</si>
  <si>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</si>
  <si>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</si>
  <si>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</si>
  <si>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</si>
  <si>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</si>
  <si>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</si>
  <si>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</si>
  <si>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</si>
  <si>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</si>
  <si>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</si>
  <si>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</si>
  <si>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</si>
  <si>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</si>
  <si>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</si>
  <si>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</si>
  <si>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</si>
  <si>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</si>
  <si>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</si>
  <si>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</si>
  <si>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</si>
  <si>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</si>
  <si>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</si>
  <si>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</si>
  <si>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</si>
  <si>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</si>
  <si>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</si>
  <si>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</si>
  <si>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</si>
  <si>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</si>
  <si>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</si>
  <si>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</si>
  <si>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</si>
  <si>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</si>
  <si>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</si>
  <si>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</si>
  <si>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</si>
  <si>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</si>
  <si>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</si>
  <si>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</si>
  <si>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</si>
  <si>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</si>
  <si>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</si>
  <si>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</si>
  <si>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</si>
  <si>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</si>
  <si>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</si>
  <si>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</si>
  <si>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</si>
  <si>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</si>
  <si>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</si>
  <si>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</si>
  <si>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</si>
  <si>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</si>
  <si>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</si>
  <si>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</si>
  <si>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</si>
  <si>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</si>
  <si>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</si>
  <si>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</si>
  <si>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</si>
  <si>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</si>
  <si>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</si>
  <si>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</si>
  <si>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</si>
  <si>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</si>
  <si>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</si>
  <si>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</si>
  <si>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</si>
  <si>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</si>
  <si>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</si>
  <si>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</si>
  <si>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</si>
  <si>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</si>
  <si>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</si>
  <si>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</si>
  <si>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</si>
  <si>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</si>
  <si>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</si>
  <si>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</si>
  <si>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</si>
  <si>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</si>
  <si>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</si>
  <si>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</si>
  <si>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</si>
  <si>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</si>
  <si>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</si>
  <si>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</si>
  <si>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</si>
  <si>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</si>
  <si>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</si>
  <si>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</si>
  <si>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</si>
  <si>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</si>
  <si>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</si>
  <si>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</si>
  <si>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</si>
  <si>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</si>
  <si>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</si>
  <si>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</si>
  <si>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</si>
  <si>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</si>
  <si>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</si>
  <si>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</si>
  <si>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</si>
  <si>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</si>
  <si>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</si>
  <si>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</si>
  <si>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</si>
  <si>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</si>
  <si>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</si>
  <si>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</si>
  <si>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</si>
  <si>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</si>
  <si>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</si>
  <si>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</si>
  <si>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</si>
  <si>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</si>
  <si>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</si>
  <si>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</si>
  <si>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</si>
  <si>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</si>
  <si>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</si>
  <si>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</si>
  <si>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</si>
  <si>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</si>
  <si>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</si>
  <si>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</si>
  <si>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</si>
  <si>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</si>
  <si>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</si>
  <si>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</si>
  <si>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</si>
  <si>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</si>
  <si>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</si>
  <si>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</si>
  <si>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</si>
  <si>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</si>
  <si>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</si>
  <si>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</si>
  <si>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</si>
  <si>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</si>
  <si>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</si>
  <si>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</si>
  <si>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</si>
  <si>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</si>
  <si>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</si>
  <si>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</si>
  <si>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</si>
  <si>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</si>
  <si>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</si>
  <si>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</si>
  <si>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</si>
  <si>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</si>
  <si>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</si>
  <si>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</si>
  <si>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</si>
  <si>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</si>
  <si>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</si>
  <si>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</si>
  <si>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</si>
  <si>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</si>
  <si>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</si>
  <si>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</si>
  <si>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</si>
  <si>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</si>
  <si>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</si>
  <si>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</si>
  <si>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</si>
  <si>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</si>
  <si>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</si>
  <si>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</si>
  <si>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</si>
  <si>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</si>
  <si>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</si>
  <si>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</si>
  <si>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</si>
  <si>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</si>
  <si>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</si>
  <si>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</si>
  <si>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</si>
  <si>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</si>
  <si>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</si>
  <si>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</si>
  <si>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</si>
  <si>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</si>
  <si>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</si>
  <si>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</si>
  <si>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</si>
  <si>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</si>
  <si>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</si>
  <si>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</si>
  <si>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</si>
  <si>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</si>
  <si>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</si>
  <si>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</si>
  <si>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</si>
  <si>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</si>
  <si>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</si>
  <si>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</si>
  <si>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</si>
  <si>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</si>
  <si>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</si>
  <si>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</si>
  <si>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</si>
  <si>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</si>
  <si>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</si>
  <si>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</si>
  <si>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</si>
  <si>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</si>
  <si>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</si>
  <si>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</si>
  <si>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</si>
  <si>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</si>
  <si>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</si>
  <si>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</si>
  <si>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</si>
  <si>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</si>
  <si>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</si>
  <si>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</si>
  <si>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</si>
  <si>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</si>
  <si>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</si>
  <si>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</si>
  <si>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</si>
  <si>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</si>
  <si>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</si>
  <si>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</si>
  <si>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</si>
  <si>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</si>
  <si>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</si>
  <si>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</si>
  <si>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</si>
  <si>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</si>
  <si>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</si>
  <si>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</si>
  <si>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</si>
  <si>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</si>
  <si>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</si>
  <si>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</si>
  <si>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</si>
  <si>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</si>
  <si>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</si>
  <si>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</si>
  <si>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</si>
  <si>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</si>
  <si>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</si>
  <si>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</si>
  <si>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</si>
  <si>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</si>
  <si>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</si>
  <si>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</si>
  <si>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</si>
  <si>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</si>
  <si>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</si>
  <si>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</si>
  <si>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</si>
  <si>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</si>
  <si>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</si>
  <si>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</si>
  <si>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</si>
  <si>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</si>
  <si>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</si>
  <si>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</si>
  <si>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</si>
  <si>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</si>
  <si>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</si>
  <si>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</si>
  <si>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</si>
  <si>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</si>
  <si>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</si>
  <si>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</si>
  <si>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</si>
  <si>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</si>
  <si>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</si>
  <si>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</si>
  <si>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</si>
  <si>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</si>
  <si>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</si>
  <si>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</si>
  <si>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</si>
  <si>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</si>
  <si>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</si>
  <si>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</si>
  <si>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</si>
  <si>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</si>
  <si>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</si>
  <si>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</si>
  <si>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</si>
  <si>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</si>
  <si>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</si>
  <si>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</si>
  <si>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</si>
  <si>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</si>
  <si>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</si>
  <si>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</si>
  <si>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</si>
  <si>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</si>
  <si>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</si>
  <si>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</si>
  <si>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</si>
  <si>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</si>
  <si>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</si>
  <si>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</si>
  <si>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</si>
  <si>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</si>
  <si>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</si>
  <si>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</si>
  <si>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</si>
  <si>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</si>
  <si>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</si>
  <si>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</si>
  <si>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</si>
  <si>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</si>
  <si>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</si>
  <si>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</si>
  <si>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</si>
  <si>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</si>
  <si>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</si>
  <si>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</si>
  <si>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</si>
  <si>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</si>
  <si>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</si>
  <si>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</si>
  <si>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</si>
  <si>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</si>
  <si>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</si>
  <si>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</si>
  <si>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</si>
  <si>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</si>
  <si>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</si>
  <si>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</si>
  <si>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</si>
  <si>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</si>
  <si>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</si>
  <si>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</si>
  <si>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</si>
  <si>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</si>
  <si>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</si>
  <si>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</si>
  <si>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</si>
  <si>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</si>
  <si>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</si>
  <si>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</si>
  <si>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</si>
  <si>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</si>
  <si>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</si>
  <si>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</si>
  <si>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</si>
  <si>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</si>
  <si>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</si>
  <si>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</si>
  <si>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</si>
  <si>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</si>
  <si>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</si>
  <si>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</si>
  <si>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</si>
  <si>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</si>
  <si>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</si>
  <si>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</si>
  <si>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</si>
  <si>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</si>
  <si>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</si>
  <si>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</si>
  <si>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</si>
  <si>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</si>
  <si>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</si>
  <si>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</si>
  <si>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</si>
  <si>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</si>
  <si>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</si>
  <si>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</si>
  <si>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</si>
  <si>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</si>
  <si>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</si>
  <si>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</si>
  <si>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</si>
  <si>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</si>
  <si>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</si>
  <si>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</si>
  <si>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</si>
  <si>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</si>
  <si>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</si>
  <si>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</si>
  <si>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</si>
  <si>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</si>
  <si>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</si>
  <si>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</si>
  <si>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</si>
  <si>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</si>
  <si>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</si>
  <si>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</si>
  <si>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</si>
  <si>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</si>
  <si>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</si>
  <si>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</si>
  <si>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</si>
  <si>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</si>
  <si>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</si>
  <si>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</si>
  <si>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</si>
  <si>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</si>
  <si>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</si>
  <si>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</si>
  <si>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</si>
  <si>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</si>
  <si>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</si>
  <si>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</si>
  <si>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</si>
  <si>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</si>
  <si>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</si>
  <si>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</si>
  <si>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</si>
  <si>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</si>
  <si>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</si>
  <si>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</si>
  <si>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</si>
  <si>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</si>
  <si>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</si>
  <si>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</si>
  <si>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</si>
  <si>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</si>
  <si>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</si>
  <si>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</si>
  <si>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</si>
  <si>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</si>
  <si>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</si>
  <si>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</si>
  <si>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</si>
  <si>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</si>
  <si>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</si>
  <si>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</si>
  <si>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</si>
  <si>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</si>
  <si>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</si>
  <si>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</si>
  <si>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</si>
  <si>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</si>
  <si>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</si>
  <si>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</si>
  <si>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</si>
  <si>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</si>
  <si>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</si>
  <si>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</si>
  <si>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</si>
  <si>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</si>
  <si>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</si>
  <si>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</si>
  <si>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</si>
  <si>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</si>
  <si>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</si>
  <si>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</si>
  <si>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</si>
  <si>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</si>
  <si>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</si>
  <si>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</si>
  <si>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</si>
  <si>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</si>
  <si>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</si>
  <si>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</si>
  <si>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</si>
  <si>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</si>
  <si>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</si>
  <si>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</si>
  <si>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</si>
  <si>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</si>
  <si>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</si>
  <si>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</si>
  <si>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</si>
  <si>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</si>
  <si>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</si>
  <si>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</si>
  <si>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</si>
  <si>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</si>
  <si>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</si>
  <si>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</si>
  <si>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</si>
  <si>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</si>
  <si>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</si>
  <si>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</si>
  <si>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</si>
  <si>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</si>
  <si>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</si>
  <si>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</si>
  <si>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</si>
  <si>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</si>
  <si>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</si>
  <si>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</si>
  <si>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</si>
  <si>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</si>
  <si>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</si>
  <si>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</si>
  <si>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</si>
  <si>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</si>
  <si>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</si>
  <si>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</si>
  <si>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</si>
  <si>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</si>
  <si>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</si>
  <si>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</si>
  <si>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</si>
  <si>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</si>
  <si>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</si>
  <si>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</si>
  <si>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</si>
  <si>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</si>
  <si>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</si>
  <si>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</si>
  <si>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</si>
  <si>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</si>
  <si>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</si>
  <si>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</si>
  <si>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</si>
  <si>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</si>
  <si>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</si>
  <si>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</si>
  <si>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</si>
  <si>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</si>
  <si>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</si>
  <si>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</si>
  <si>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</si>
  <si>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</si>
  <si>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</si>
  <si>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</si>
  <si>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</si>
  <si>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</si>
  <si>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</si>
  <si>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</si>
  <si>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</si>
  <si>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</si>
  <si>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</si>
  <si>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</si>
  <si>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</si>
  <si>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</si>
  <si>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</si>
  <si>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</si>
  <si>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</si>
  <si>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</si>
  <si>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</si>
  <si>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</si>
  <si>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</si>
  <si>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</si>
  <si>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</si>
  <si>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</si>
  <si>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</si>
  <si>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</si>
  <si>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</si>
  <si>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</si>
  <si>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</si>
  <si>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</si>
  <si>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</si>
  <si>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</si>
  <si>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</si>
  <si>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</si>
  <si>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</si>
  <si>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</si>
  <si>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</si>
  <si>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</si>
  <si>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</si>
  <si>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</si>
  <si>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</si>
  <si>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</si>
  <si>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</si>
  <si>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</si>
  <si>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</si>
  <si>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</si>
  <si>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</si>
  <si>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</si>
  <si>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</si>
  <si>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</si>
  <si>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</si>
  <si>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</si>
  <si>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</si>
  <si>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</si>
  <si>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</si>
  <si>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</si>
  <si>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</si>
  <si>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</si>
  <si>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</si>
  <si>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</si>
  <si>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</si>
  <si>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</si>
  <si>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</si>
  <si>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</si>
  <si>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</si>
  <si>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</si>
  <si>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</si>
  <si>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</si>
  <si>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</si>
  <si>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</si>
  <si>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</si>
  <si>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</si>
  <si>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</si>
  <si>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</si>
  <si>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</si>
  <si>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</si>
  <si>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</si>
  <si>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</si>
  <si>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</si>
  <si>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</si>
  <si>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</si>
  <si>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</si>
  <si>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</si>
  <si>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</si>
  <si>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</si>
  <si>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</si>
  <si>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</si>
  <si>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</si>
  <si>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</si>
  <si>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</si>
  <si>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</si>
  <si>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</si>
  <si>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</si>
  <si>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</si>
  <si>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</si>
  <si>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</si>
  <si>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</si>
  <si>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</si>
  <si>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</si>
  <si>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</si>
  <si>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</si>
  <si>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</si>
  <si>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</si>
  <si>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</si>
  <si>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</si>
  <si>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</si>
  <si>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</si>
  <si>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</si>
  <si>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</si>
  <si>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</si>
  <si>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</si>
  <si>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</si>
  <si>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</si>
  <si>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</si>
  <si>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</si>
  <si>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</si>
  <si>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</si>
  <si>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</si>
  <si>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</si>
  <si>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</si>
  <si>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</si>
  <si>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</si>
  <si>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</si>
  <si>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</si>
  <si>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</si>
  <si>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</si>
  <si>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</si>
  <si>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</si>
  <si>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</si>
  <si>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</si>
  <si>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</si>
  <si>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</si>
  <si>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</si>
  <si>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</si>
  <si>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</si>
  <si>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</si>
  <si>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</si>
  <si>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</si>
  <si>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</si>
  <si>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</si>
  <si>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</si>
  <si>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</si>
  <si>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</si>
  <si>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</si>
  <si>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</si>
  <si>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</si>
  <si>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</si>
  <si>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</si>
  <si>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</si>
  <si>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</si>
  <si>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</si>
  <si>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</si>
  <si>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</si>
  <si>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</si>
  <si>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</si>
  <si>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</si>
  <si>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</si>
  <si>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</si>
  <si>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</si>
  <si>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</si>
  <si>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</si>
  <si>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</si>
  <si>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</si>
  <si>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</si>
  <si>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</si>
  <si>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</si>
  <si>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</si>
  <si>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</si>
  <si>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</si>
  <si>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</si>
  <si>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</si>
  <si>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</si>
  <si>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</si>
  <si>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</si>
  <si>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</si>
  <si>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</si>
  <si>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</si>
  <si>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</si>
  <si>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</si>
  <si>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</si>
  <si>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</si>
  <si>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</si>
  <si>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</si>
  <si>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</si>
  <si>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</si>
  <si>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</si>
  <si>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</si>
  <si>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</si>
  <si>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</si>
  <si>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</si>
  <si>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</si>
  <si>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</si>
  <si>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</si>
  <si>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</si>
  <si>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</si>
  <si>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</si>
  <si>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</si>
  <si>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</si>
  <si>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</si>
  <si>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</si>
  <si>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</si>
  <si>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</si>
  <si>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</si>
  <si>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</si>
  <si>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</si>
  <si>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</si>
  <si>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</si>
  <si>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</si>
  <si>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</si>
  <si>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</si>
  <si>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</si>
  <si>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</si>
  <si>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</si>
  <si>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</si>
  <si>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</si>
  <si>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</si>
  <si>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</si>
  <si>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</si>
  <si>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</si>
  <si>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</si>
  <si>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</si>
  <si>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</si>
  <si>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</si>
  <si>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</si>
  <si>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</si>
  <si>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</si>
  <si>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</si>
  <si>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</si>
  <si>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</si>
  <si>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</si>
  <si>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</si>
  <si>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</si>
  <si>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</si>
  <si>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</si>
  <si>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</si>
  <si>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</si>
  <si>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</si>
  <si>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</si>
  <si>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</si>
  <si>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</si>
  <si>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</si>
  <si>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</si>
  <si>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</si>
  <si>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</si>
  <si>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</si>
  <si>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</si>
  <si>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</si>
  <si>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</si>
  <si>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</si>
  <si>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</si>
  <si>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</si>
  <si>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</si>
  <si>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</si>
  <si>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</si>
  <si>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</si>
  <si>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</si>
  <si>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</si>
  <si>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</si>
  <si>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</si>
  <si>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</si>
  <si>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</si>
  <si>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</si>
  <si>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</si>
  <si>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</si>
  <si>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</si>
  <si>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</si>
  <si>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</si>
  <si>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</si>
  <si>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</si>
  <si>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</si>
  <si>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</si>
  <si>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</si>
  <si>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</si>
  <si>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</si>
  <si>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</si>
  <si>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</si>
  <si>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</si>
  <si>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</si>
  <si>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</si>
  <si>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</si>
  <si>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</si>
  <si>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</si>
  <si>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</si>
  <si>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</si>
  <si>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</si>
  <si>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</si>
  <si>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</si>
  <si>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</si>
  <si>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</si>
  <si>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</si>
  <si>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</si>
  <si>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</si>
  <si>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</si>
  <si>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</si>
  <si>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</si>
  <si>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</si>
  <si>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</si>
  <si>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</si>
  <si>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</si>
  <si>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</si>
  <si>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</si>
  <si>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</si>
  <si>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</si>
  <si>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</si>
  <si>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</si>
  <si>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</si>
  <si>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</si>
  <si>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</si>
  <si>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</si>
  <si>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</si>
  <si>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</si>
  <si>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</si>
  <si>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</si>
  <si>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</si>
  <si>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</si>
  <si>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</si>
  <si>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</si>
  <si>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</si>
  <si>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</si>
  <si>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</si>
  <si>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</si>
  <si>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</si>
  <si>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</si>
  <si>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</si>
  <si>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</si>
  <si>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</si>
  <si>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</si>
  <si>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</si>
  <si>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</si>
  <si>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</si>
  <si>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</si>
  <si>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</si>
  <si>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</si>
  <si>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</si>
  <si>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</si>
  <si>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</si>
  <si>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</si>
  <si>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</si>
  <si>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</si>
  <si>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</si>
  <si>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</si>
  <si>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</si>
  <si>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</si>
  <si>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</si>
  <si>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</si>
  <si>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</si>
  <si>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</si>
  <si>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</si>
  <si>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</si>
  <si>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</si>
  <si>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</si>
  <si>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</si>
  <si>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</si>
  <si>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</si>
  <si>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</si>
  <si>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</si>
  <si>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</si>
  <si>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</si>
  <si>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</si>
  <si>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</si>
  <si>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</si>
  <si>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</si>
  <si>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</si>
  <si>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</si>
  <si>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</si>
  <si>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</si>
  <si>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</si>
  <si>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</si>
  <si>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</si>
  <si>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</si>
  <si>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</si>
  <si>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</si>
  <si>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</si>
  <si>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</si>
  <si>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</si>
  <si>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</si>
  <si>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</si>
  <si>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</si>
  <si>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</si>
  <si>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</si>
  <si>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</si>
  <si>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</si>
  <si>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</si>
  <si>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</si>
  <si>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</si>
  <si>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</si>
  <si>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</si>
  <si>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</si>
  <si>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</si>
  <si>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</si>
  <si>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</si>
  <si>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</si>
  <si>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</si>
  <si>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</si>
  <si>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</si>
  <si>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</si>
  <si>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</si>
  <si>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</si>
  <si>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</si>
  <si>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</si>
  <si>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</si>
  <si>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</si>
  <si>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</si>
  <si>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</si>
  <si>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</si>
  <si>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</si>
  <si>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</si>
  <si>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</si>
  <si>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</si>
  <si>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</si>
  <si>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</si>
  <si>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</si>
  <si>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</si>
  <si>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</si>
  <si>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</si>
  <si>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</si>
  <si>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</si>
  <si>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</si>
  <si>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</si>
  <si>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</si>
  <si>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</si>
  <si>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</si>
  <si>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</si>
  <si>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</si>
  <si>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</si>
  <si>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</si>
  <si>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</si>
  <si>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</si>
  <si>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</si>
  <si>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</si>
  <si>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</si>
  <si>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</si>
  <si>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</si>
  <si>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</si>
  <si>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</si>
  <si>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</si>
  <si>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</si>
  <si>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</si>
  <si>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</si>
  <si>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</si>
  <si>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</si>
  <si>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</si>
  <si>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</si>
  <si>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</si>
  <si>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</si>
  <si>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</si>
  <si>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</si>
  <si>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</si>
  <si>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</si>
  <si>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</si>
  <si>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</si>
  <si>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</si>
  <si>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</si>
  <si>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</si>
  <si>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</si>
  <si>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</si>
  <si>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</si>
  <si>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</si>
  <si>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</si>
  <si>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</si>
  <si>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</si>
  <si>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</si>
  <si>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</si>
  <si>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</si>
  <si>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</si>
  <si>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</si>
  <si>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</si>
  <si>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</si>
  <si>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</si>
  <si>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</si>
  <si>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</si>
  <si>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</si>
  <si>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</si>
  <si>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</si>
  <si>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</si>
  <si>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</si>
  <si>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</si>
  <si>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</si>
  <si>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</si>
  <si>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</si>
  <si>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</si>
  <si>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</si>
  <si>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</si>
  <si>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</si>
  <si>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</si>
  <si>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</si>
  <si>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</si>
  <si>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</si>
  <si>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</si>
  <si>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</si>
  <si>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</si>
  <si>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</si>
  <si>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</si>
  <si>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</si>
  <si>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</si>
  <si>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</si>
  <si>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</si>
  <si>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</si>
  <si>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</si>
  <si>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</si>
  <si>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</si>
  <si>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</si>
  <si>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</si>
  <si>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</si>
  <si>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</si>
  <si>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</si>
  <si>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</si>
  <si>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</si>
  <si>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</si>
  <si>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</si>
  <si>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</si>
  <si>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</si>
  <si>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</si>
  <si>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</si>
  <si>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</si>
  <si>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</si>
  <si>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</si>
  <si>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</si>
  <si>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</si>
  <si>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</si>
  <si>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</si>
  <si>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</si>
  <si>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</si>
  <si>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</si>
  <si>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</si>
  <si>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</si>
  <si>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</si>
  <si>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</si>
  <si>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</si>
  <si>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</si>
  <si>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</si>
  <si>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</si>
  <si>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</si>
  <si>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</si>
  <si>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</si>
  <si>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</si>
  <si>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</si>
  <si>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</si>
  <si>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</si>
  <si>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</si>
  <si>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</si>
  <si>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</si>
  <si>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</si>
  <si>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</si>
  <si>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</si>
  <si>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</si>
  <si>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</si>
  <si>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</si>
  <si>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</si>
  <si>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</si>
  <si>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</si>
  <si>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</si>
  <si>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</si>
  <si>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</si>
  <si>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</si>
  <si>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</si>
  <si>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</si>
  <si>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</si>
  <si>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</si>
  <si>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</si>
  <si>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</si>
  <si>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</si>
  <si>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</si>
  <si>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</si>
  <si>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</si>
  <si>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</si>
  <si>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</si>
  <si>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</si>
  <si>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</si>
  <si>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</si>
  <si>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</si>
  <si>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</si>
  <si>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</si>
  <si>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</si>
  <si>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</si>
  <si>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</si>
  <si>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</si>
  <si>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</si>
  <si>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</si>
  <si>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</si>
  <si>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</si>
  <si>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</si>
  <si>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</si>
  <si>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</si>
  <si>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</si>
  <si>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</si>
  <si>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</si>
  <si>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</si>
  <si>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</si>
  <si>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</si>
  <si>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</si>
  <si>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</si>
  <si>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</si>
  <si>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</si>
  <si>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</si>
  <si>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</si>
  <si>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</si>
  <si>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</si>
  <si>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</si>
  <si>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</si>
  <si>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</si>
  <si>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</si>
  <si>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</si>
  <si>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</si>
  <si>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</si>
  <si>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</si>
  <si>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</si>
  <si>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</si>
  <si>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</si>
  <si>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</si>
  <si>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</si>
  <si>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</si>
  <si>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</si>
  <si>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</si>
  <si>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</si>
  <si>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</si>
  <si>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</si>
  <si>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</si>
  <si>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</si>
  <si>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</si>
  <si>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</si>
  <si>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</si>
  <si>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</si>
  <si>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</si>
  <si>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</si>
  <si>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</si>
  <si>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</si>
  <si>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</si>
  <si>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</si>
  <si>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</si>
  <si>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</si>
  <si>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</si>
  <si>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</si>
  <si>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</si>
  <si>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</si>
  <si>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</si>
  <si>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</si>
  <si>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</si>
  <si>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</si>
  <si>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</si>
  <si>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</si>
  <si>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</si>
  <si>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</si>
  <si>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</si>
  <si>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</si>
  <si>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</si>
  <si>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</si>
  <si>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</si>
  <si>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</si>
  <si>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</si>
  <si>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</si>
  <si>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</si>
  <si>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</si>
  <si>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</si>
  <si>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</si>
  <si>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</si>
  <si>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</si>
  <si>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</si>
  <si>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</si>
  <si>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</si>
  <si>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</si>
  <si>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</si>
  <si>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</si>
  <si>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</si>
  <si>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</si>
  <si>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</si>
  <si>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</si>
  <si>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</si>
  <si>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</si>
  <si>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</si>
  <si>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</si>
  <si>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</si>
  <si>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</si>
  <si>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</si>
  <si>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</si>
  <si>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</si>
  <si>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</si>
  <si>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</si>
  <si>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</si>
  <si>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</si>
  <si>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</si>
  <si>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</si>
  <si>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</si>
  <si>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</si>
  <si>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</si>
  <si>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</si>
  <si>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</si>
  <si>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</si>
  <si>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</si>
  <si>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</si>
  <si>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</si>
  <si>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</si>
  <si>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</si>
  <si>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</si>
  <si>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</si>
  <si>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</si>
  <si>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</si>
  <si>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</si>
  <si>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</si>
  <si>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</si>
  <si>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</si>
  <si>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</si>
  <si>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</si>
  <si>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</si>
  <si>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</si>
  <si>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</si>
  <si>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</si>
  <si>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</si>
  <si>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</si>
  <si>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</si>
  <si>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</si>
  <si>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</si>
  <si>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</si>
  <si>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</si>
  <si>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</si>
  <si>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</si>
  <si>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</si>
  <si>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</si>
  <si>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</si>
  <si>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</si>
  <si>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</si>
  <si>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</si>
  <si>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</si>
  <si>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</si>
  <si>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</si>
  <si>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</si>
  <si>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</si>
  <si>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</si>
  <si>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</si>
  <si>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</si>
  <si>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</si>
  <si>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</si>
  <si>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</si>
  <si>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</si>
  <si>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</si>
  <si>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</si>
  <si>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</si>
  <si>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</si>
  <si>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</si>
  <si>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</si>
  <si>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</si>
  <si>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</si>
  <si>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</si>
  <si>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</si>
  <si>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</si>
  <si>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</si>
  <si>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</si>
  <si>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</si>
  <si>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</si>
  <si>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</si>
  <si>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</si>
  <si>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</si>
  <si>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</si>
  <si>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</si>
  <si>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</si>
  <si>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</si>
  <si>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</si>
  <si>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</si>
  <si>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</si>
  <si>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</si>
  <si>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</si>
  <si>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</si>
  <si>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</si>
  <si>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</si>
  <si>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</si>
  <si>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</si>
  <si>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</si>
  <si>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</si>
  <si>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</si>
  <si>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</si>
  <si>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</si>
  <si>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</si>
  <si>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</si>
  <si>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</si>
  <si>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</si>
  <si>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</si>
  <si>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</si>
  <si>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</si>
  <si>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</si>
  <si>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</si>
  <si>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</si>
  <si>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</si>
  <si>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</si>
  <si>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</si>
  <si>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</si>
  <si>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</si>
  <si>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</si>
  <si>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</si>
  <si>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</si>
  <si>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</si>
  <si>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</si>
  <si>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</si>
  <si>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</si>
  <si>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</si>
  <si>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</si>
  <si>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</si>
  <si>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</si>
  <si>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</si>
  <si>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</si>
  <si>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</si>
  <si>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</si>
  <si>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</si>
  <si>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</si>
  <si>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</si>
  <si>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</si>
  <si>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</si>
  <si>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</si>
  <si>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</si>
  <si>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</si>
  <si>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</si>
  <si>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</si>
  <si>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</si>
  <si>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</si>
  <si>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</si>
  <si>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</si>
  <si>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</si>
  <si>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</si>
  <si>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</si>
  <si>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</si>
  <si>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</si>
  <si>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</si>
  <si>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</si>
  <si>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</si>
  <si>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</si>
  <si>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</si>
  <si>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</si>
  <si>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</si>
  <si>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</si>
  <si>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</si>
  <si>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</si>
  <si>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</si>
  <si>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</si>
  <si>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</si>
  <si>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</si>
  <si>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</si>
  <si>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</si>
  <si>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</si>
  <si>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</si>
  <si>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</si>
  <si>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</si>
  <si>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</si>
  <si>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</si>
  <si>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</si>
  <si>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</si>
  <si>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</si>
  <si>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</si>
  <si>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</si>
  <si>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</si>
  <si>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</si>
  <si>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</si>
  <si>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</si>
  <si>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</si>
  <si>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</si>
  <si>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</si>
  <si>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</si>
  <si>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</si>
  <si>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</si>
  <si>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</si>
  <si>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</si>
  <si>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</si>
  <si>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</si>
  <si>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</si>
  <si>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</si>
  <si>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</si>
  <si>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</si>
  <si>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</si>
  <si>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</si>
  <si>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</si>
  <si>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</si>
  <si>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</si>
  <si>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</si>
  <si>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</si>
  <si>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</si>
  <si>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</si>
  <si>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</si>
  <si>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</si>
  <si>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</si>
  <si>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</si>
  <si>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</si>
  <si>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</si>
  <si>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</si>
  <si>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</si>
  <si>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</si>
  <si>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</si>
  <si>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</si>
  <si>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</si>
  <si>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</si>
  <si>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</si>
  <si>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</si>
  <si>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</si>
  <si>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</si>
  <si>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</si>
  <si>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</si>
  <si>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</si>
  <si>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</si>
  <si>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</si>
  <si>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</si>
  <si>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</si>
  <si>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</si>
  <si>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</si>
  <si>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</si>
  <si>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</si>
  <si>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</si>
  <si>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</si>
  <si>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</si>
  <si>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</si>
  <si>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</si>
  <si>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</si>
  <si>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</si>
  <si>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</si>
  <si>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</si>
  <si>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</si>
  <si>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</si>
  <si>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</si>
  <si>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</si>
  <si>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</si>
  <si>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</si>
  <si>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</si>
  <si>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</si>
  <si>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</si>
  <si>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</si>
  <si>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</si>
  <si>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</si>
  <si>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</si>
  <si>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</si>
  <si>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</si>
  <si>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</si>
  <si>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</si>
  <si>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</si>
  <si>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</si>
  <si>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</si>
  <si>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</si>
  <si>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</si>
  <si>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</si>
  <si>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</si>
  <si>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</si>
  <si>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</si>
  <si>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</si>
  <si>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</si>
  <si>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</si>
  <si>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</si>
  <si>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</si>
  <si>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</si>
  <si>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</si>
  <si>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</si>
  <si>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</si>
  <si>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</si>
  <si>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</si>
  <si>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</si>
  <si>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</si>
  <si>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</si>
  <si>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</si>
  <si>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</si>
  <si>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</si>
  <si>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</si>
  <si>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</si>
  <si>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</si>
  <si>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</si>
  <si>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</si>
  <si>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</si>
  <si>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</si>
  <si>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</si>
  <si>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</si>
  <si>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</si>
  <si>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</si>
  <si>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</si>
  <si>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</si>
  <si>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</si>
  <si>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</si>
  <si>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</si>
  <si>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</si>
  <si>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</si>
  <si>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</si>
  <si>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</si>
  <si>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</si>
  <si>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</si>
  <si>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</si>
  <si>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</si>
  <si>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</si>
  <si>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</si>
  <si>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</si>
  <si>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</si>
  <si>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</si>
  <si>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</si>
  <si>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</si>
  <si>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</si>
  <si>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</si>
  <si>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</si>
  <si>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</si>
  <si>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</si>
  <si>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</si>
  <si>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</si>
  <si>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</si>
  <si>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</si>
  <si>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</si>
  <si>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</si>
  <si>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</si>
  <si>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</si>
  <si>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</si>
  <si>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</si>
  <si>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</si>
  <si>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</si>
  <si>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</si>
  <si>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</si>
  <si>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</si>
  <si>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</si>
  <si>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</si>
  <si>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</si>
  <si>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</si>
  <si>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</si>
  <si>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</si>
  <si>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</si>
  <si>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</si>
  <si>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</si>
  <si>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</si>
  <si>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</si>
  <si>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</si>
  <si>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</si>
  <si>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</si>
  <si>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</si>
  <si>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</si>
  <si>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</si>
  <si>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</si>
  <si>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</si>
  <si>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</si>
  <si>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</si>
  <si>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</si>
  <si>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</si>
  <si>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</si>
  <si>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</si>
  <si>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</si>
  <si>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</si>
  <si>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</si>
  <si>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</si>
  <si>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</si>
  <si>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</si>
  <si>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</si>
  <si>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</si>
  <si>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</si>
  <si>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</si>
  <si>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</si>
  <si>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</si>
  <si>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</si>
  <si>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</si>
  <si>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</si>
  <si>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</si>
  <si>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</si>
  <si>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</si>
  <si>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</si>
  <si>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</si>
  <si>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</si>
  <si>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</si>
  <si>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</si>
  <si>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</si>
  <si>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</si>
  <si>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</si>
  <si>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</si>
  <si>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</si>
  <si>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</si>
  <si>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</si>
  <si>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</si>
  <si>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</si>
  <si>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</si>
  <si>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</si>
  <si>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</si>
  <si>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</si>
  <si>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</si>
  <si>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</si>
  <si>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</si>
  <si>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</si>
  <si>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</si>
  <si>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</si>
  <si>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</si>
  <si>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</si>
  <si>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</si>
  <si>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</si>
  <si>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</si>
  <si>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</si>
  <si>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</si>
  <si>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</si>
  <si>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</si>
  <si>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</si>
  <si>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</si>
  <si>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</si>
  <si>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</si>
  <si>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</si>
  <si>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</si>
  <si>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</si>
  <si>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</si>
  <si>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</si>
  <si>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</si>
  <si>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</si>
  <si>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</si>
  <si>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</si>
  <si>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</si>
  <si>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</si>
  <si>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</si>
  <si>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</si>
  <si>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</si>
  <si>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</si>
  <si>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</si>
  <si>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</si>
  <si>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</si>
  <si>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</si>
  <si>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</si>
  <si>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</si>
  <si>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</si>
  <si>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</si>
  <si>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</si>
  <si>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</si>
  <si>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</si>
  <si>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</si>
  <si>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</si>
  <si>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</si>
  <si>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</si>
  <si>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</si>
  <si>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</si>
  <si>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</si>
  <si>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</si>
  <si>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</si>
  <si>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</si>
  <si>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</si>
  <si>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</si>
  <si>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</si>
  <si>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</si>
  <si>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</si>
  <si>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</si>
  <si>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</si>
  <si>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</si>
  <si>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</si>
  <si>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</si>
  <si>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</si>
  <si>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</si>
  <si>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</si>
  <si>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</si>
  <si>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</si>
  <si>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</si>
  <si>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</si>
  <si>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</si>
  <si>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</si>
  <si>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</si>
  <si>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</si>
  <si>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</si>
  <si>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</si>
  <si>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</si>
  <si>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</si>
  <si>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</si>
  <si>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</si>
  <si>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</si>
  <si>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</si>
  <si>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</si>
  <si>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</si>
  <si>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</si>
  <si>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</si>
  <si>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</si>
  <si>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</si>
  <si>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</si>
  <si>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</si>
  <si>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</si>
  <si>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</si>
  <si>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</si>
  <si>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</si>
  <si>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</si>
  <si>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</si>
  <si>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</si>
  <si>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</si>
  <si>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</si>
  <si>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</si>
  <si>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</si>
  <si>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</si>
  <si>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</si>
  <si>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</si>
  <si>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</si>
  <si>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</si>
  <si>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</si>
  <si>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</si>
  <si>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</si>
  <si>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</si>
  <si>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</si>
  <si>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</si>
  <si>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</si>
  <si>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</si>
  <si>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</si>
  <si>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</si>
  <si>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</si>
  <si>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</si>
  <si>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</si>
  <si>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</si>
  <si>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</si>
  <si>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</si>
  <si>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</si>
  <si>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</si>
  <si>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</si>
  <si>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</si>
  <si>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</si>
  <si>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</si>
  <si>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</si>
  <si>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</si>
  <si>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</si>
  <si>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</si>
  <si>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</si>
  <si>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</si>
  <si>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</si>
  <si>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</si>
  <si>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</si>
  <si>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</si>
  <si>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</si>
  <si>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</si>
  <si>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</si>
  <si>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</si>
  <si>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</si>
  <si>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</si>
  <si>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</si>
  <si>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</si>
  <si>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</si>
  <si>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</si>
  <si>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</si>
  <si>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</si>
  <si>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</si>
  <si>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</si>
  <si>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</si>
  <si>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</si>
  <si>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</si>
  <si>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</si>
  <si>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</si>
  <si>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</si>
  <si>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</si>
  <si>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</si>
  <si>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</si>
  <si>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</si>
  <si>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</si>
  <si>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</si>
  <si>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</si>
  <si>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</si>
  <si>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</si>
  <si>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</si>
  <si>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</si>
  <si>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</si>
  <si>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</si>
  <si>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</si>
  <si>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</si>
  <si>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</si>
  <si>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</si>
  <si>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</si>
  <si>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</si>
  <si>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</si>
  <si>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</si>
  <si>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</si>
  <si>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</si>
  <si>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</si>
  <si>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</si>
  <si>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</si>
  <si>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</si>
  <si>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</si>
  <si>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</si>
  <si>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</si>
  <si>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</si>
  <si>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</si>
  <si>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</si>
  <si>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</si>
  <si>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</si>
  <si>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</si>
  <si>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</si>
  <si>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</si>
  <si>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</si>
  <si>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</si>
  <si>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</si>
  <si>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</si>
  <si>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</si>
  <si>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</si>
  <si>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</si>
  <si>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</si>
  <si>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</si>
  <si>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</si>
  <si>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</si>
  <si>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</si>
  <si>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</si>
  <si>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</si>
  <si>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</si>
  <si>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</si>
  <si>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</si>
  <si>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</si>
  <si>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</si>
  <si>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</si>
  <si>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</si>
  <si>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</si>
  <si>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</si>
  <si>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</si>
  <si>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</si>
  <si>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</si>
  <si>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</si>
  <si>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</si>
  <si>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</si>
  <si>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</si>
  <si>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</si>
  <si>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</si>
  <si>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</si>
  <si>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</si>
  <si>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</si>
  <si>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</si>
  <si>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</si>
  <si>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</si>
  <si>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</si>
  <si>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</si>
  <si>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</si>
  <si>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</si>
  <si>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</si>
  <si>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</si>
  <si>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</si>
  <si>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</si>
  <si>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</si>
  <si>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</si>
  <si>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</si>
  <si>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</si>
  <si>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</si>
  <si>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</si>
  <si>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</si>
  <si>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</si>
  <si>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</si>
  <si>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</si>
  <si>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</si>
  <si>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</si>
  <si>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</si>
  <si>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</si>
  <si>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</si>
  <si>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</si>
  <si>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</si>
  <si>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</si>
  <si>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</si>
  <si>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</si>
  <si>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</si>
  <si>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</si>
  <si>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</si>
  <si>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</si>
  <si>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</si>
  <si>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</si>
  <si>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</si>
  <si>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</si>
  <si>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</si>
  <si>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</si>
  <si>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</si>
  <si>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</si>
  <si>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</si>
  <si>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</si>
  <si>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</si>
  <si>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</si>
  <si>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</si>
  <si>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</si>
  <si>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</si>
  <si>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</si>
  <si>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</si>
  <si>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</si>
  <si>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</si>
  <si>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</si>
  <si>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</si>
  <si>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</si>
  <si>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</si>
  <si>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</si>
  <si>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</si>
  <si>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</si>
  <si>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</si>
  <si>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</si>
  <si>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</si>
  <si>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</si>
  <si>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</si>
  <si>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</si>
  <si>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</si>
  <si>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</si>
  <si>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</si>
  <si>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</si>
  <si>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</si>
  <si>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</si>
  <si>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</si>
  <si>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</si>
  <si>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</si>
  <si>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</si>
  <si>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</si>
  <si>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</si>
  <si>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</si>
  <si>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</si>
  <si>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</si>
  <si>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</si>
  <si>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</si>
  <si>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</si>
  <si>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</si>
  <si>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</si>
  <si>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</si>
  <si>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</si>
  <si>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</si>
  <si>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</si>
  <si>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</si>
  <si>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</si>
  <si>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</si>
  <si>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</si>
  <si>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</si>
  <si>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</si>
  <si>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</si>
  <si>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</si>
  <si>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</si>
  <si>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</si>
  <si>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</si>
  <si>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</si>
  <si>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</si>
  <si>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</si>
  <si>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</si>
  <si>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</si>
  <si>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</si>
  <si>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</si>
  <si>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</si>
  <si>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</si>
  <si>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</si>
  <si>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</si>
  <si>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</si>
  <si>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</si>
  <si>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</si>
  <si>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</si>
  <si>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</si>
  <si>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</si>
  <si>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</si>
  <si>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</si>
  <si>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</si>
  <si>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</si>
  <si>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</si>
  <si>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</si>
  <si>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</si>
  <si>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</si>
  <si>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</si>
  <si>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</si>
  <si>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</si>
  <si>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</si>
  <si>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</si>
  <si>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</si>
  <si>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</si>
  <si>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</si>
  <si>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</si>
  <si>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</si>
  <si>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</si>
  <si>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</si>
  <si>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</si>
  <si>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</si>
  <si>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</si>
  <si>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</si>
  <si>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</si>
  <si>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</si>
  <si>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</si>
  <si>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</si>
  <si>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</si>
  <si>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</si>
  <si>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</si>
  <si>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</si>
  <si>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</si>
  <si>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</si>
  <si>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</si>
  <si>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</si>
  <si>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</si>
  <si>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</si>
  <si>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</si>
  <si>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</si>
  <si>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</si>
  <si>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</si>
  <si>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</si>
  <si>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</si>
  <si>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</si>
  <si>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</si>
  <si>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</si>
  <si>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</si>
  <si>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</si>
  <si>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</si>
  <si>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</si>
  <si>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</si>
  <si>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</si>
  <si>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</si>
  <si>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</si>
  <si>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</si>
  <si>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</si>
  <si>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</si>
  <si>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</si>
  <si>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</si>
  <si>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</si>
  <si>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</si>
  <si>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</si>
  <si>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</si>
  <si>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</si>
  <si>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</si>
  <si>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</si>
  <si>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</si>
  <si>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</si>
  <si>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</si>
  <si>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</si>
  <si>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</si>
  <si>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</si>
  <si>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</si>
  <si>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</si>
  <si>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</si>
  <si>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</si>
  <si>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</si>
  <si>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</si>
  <si>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</si>
  <si>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</si>
  <si>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</si>
  <si>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</si>
  <si>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</si>
  <si>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</si>
  <si>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</si>
  <si>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</si>
  <si>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</si>
  <si>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</si>
  <si>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</si>
  <si>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</si>
  <si>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</si>
  <si>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</si>
  <si>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</si>
  <si>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</si>
  <si>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</si>
  <si>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</si>
  <si>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</si>
  <si>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</si>
  <si>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</si>
  <si>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</si>
  <si>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</si>
  <si>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</si>
  <si>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</si>
  <si>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</si>
  <si>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</si>
  <si>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</si>
  <si>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</si>
  <si>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</si>
  <si>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</si>
  <si>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</si>
  <si>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</si>
  <si>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</si>
  <si>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</si>
  <si>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</si>
  <si>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</si>
  <si>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</si>
  <si>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</si>
  <si>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</si>
  <si>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</si>
  <si>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</si>
  <si>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</si>
  <si>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</si>
  <si>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</si>
  <si>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</si>
  <si>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</si>
  <si>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</si>
  <si>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</si>
  <si>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</si>
  <si>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</si>
  <si>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</si>
  <si>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</si>
  <si>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</si>
  <si>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</si>
  <si>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</si>
  <si>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</si>
  <si>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</si>
  <si>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</si>
  <si>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</si>
  <si>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</si>
  <si>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</si>
  <si>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</si>
  <si>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</si>
  <si>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</si>
  <si>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</si>
  <si>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</si>
  <si>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</si>
  <si>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</si>
  <si>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</si>
  <si>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</si>
  <si>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</si>
  <si>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</si>
  <si>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</si>
  <si>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</si>
  <si>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</si>
  <si>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</si>
  <si>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</si>
  <si>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</si>
  <si>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</si>
  <si>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</si>
  <si>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</si>
  <si>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</si>
  <si>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</si>
  <si>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</si>
  <si>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</si>
  <si>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</si>
  <si>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</si>
  <si>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</si>
  <si>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</si>
  <si>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</si>
  <si>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</si>
  <si>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</si>
  <si>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</si>
  <si>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</si>
  <si>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</si>
  <si>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</si>
  <si>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</si>
  <si>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</si>
  <si>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</si>
  <si>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</si>
  <si>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</si>
  <si>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</si>
  <si>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</si>
  <si>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</si>
  <si>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</si>
  <si>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</si>
  <si>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</si>
  <si>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</si>
  <si>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</si>
  <si>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</si>
  <si>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</si>
  <si>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</si>
  <si>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</si>
  <si>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</si>
  <si>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</si>
  <si>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</si>
  <si>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</si>
  <si>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</si>
  <si>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</si>
  <si>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</si>
  <si>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</si>
  <si>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</si>
  <si>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</si>
  <si>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</si>
  <si>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</si>
  <si>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</si>
  <si>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</si>
  <si>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</si>
  <si>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</si>
  <si>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</si>
  <si>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</si>
  <si>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</si>
  <si>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</si>
  <si>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</si>
  <si>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</si>
  <si>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</si>
  <si>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</si>
  <si>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</si>
  <si>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</si>
  <si>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</si>
  <si>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</si>
  <si>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</si>
  <si>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</si>
  <si>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</si>
  <si>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</si>
  <si>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</si>
  <si>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</si>
  <si>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</si>
  <si>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</si>
  <si>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</si>
  <si>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</si>
  <si>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</si>
  <si>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</si>
  <si>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</si>
  <si>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</si>
  <si>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</si>
  <si>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</si>
  <si>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</si>
  <si>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</si>
  <si>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</si>
  <si>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</si>
  <si>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</si>
  <si>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</si>
  <si>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</si>
  <si>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</si>
  <si>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</si>
  <si>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</si>
  <si>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</si>
  <si>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</si>
  <si>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</si>
  <si>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</si>
  <si>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</si>
  <si>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</si>
  <si>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</si>
  <si>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</si>
  <si>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</si>
  <si>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</si>
  <si>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</si>
  <si>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</si>
  <si>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</si>
  <si>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</si>
  <si>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</si>
  <si>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</si>
  <si>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</si>
  <si>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</si>
  <si>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</si>
  <si>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</si>
  <si>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</si>
  <si>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</si>
  <si>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</si>
  <si>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</si>
  <si>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</si>
  <si>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</si>
  <si>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</si>
  <si>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</si>
  <si>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</si>
  <si>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</si>
  <si>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</si>
  <si>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</si>
  <si>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</si>
  <si>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</si>
  <si>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</si>
  <si>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</si>
  <si>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</si>
  <si>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</si>
  <si>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</si>
  <si>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</si>
  <si>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</si>
  <si>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</si>
  <si>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</si>
  <si>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</si>
  <si>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</si>
  <si>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</si>
  <si>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</si>
  <si>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</si>
  <si>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</si>
  <si>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</si>
  <si>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</si>
  <si>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</si>
  <si>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</si>
  <si>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</si>
  <si>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</si>
  <si>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</si>
  <si>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</si>
  <si>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</si>
  <si>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</si>
  <si>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</si>
  <si>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</si>
  <si>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</si>
  <si>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</si>
  <si>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</si>
  <si>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</si>
  <si>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</si>
  <si>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</si>
  <si>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</si>
  <si>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</si>
  <si>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</si>
  <si>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</si>
  <si>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</si>
  <si>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</si>
  <si>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</si>
  <si>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</si>
  <si>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</si>
  <si>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</si>
  <si>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</si>
  <si>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</si>
  <si>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</si>
  <si>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</si>
  <si>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</si>
  <si>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</si>
  <si>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</si>
  <si>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</si>
  <si>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</si>
  <si>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</si>
  <si>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</si>
  <si>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</si>
  <si>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</si>
  <si>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</si>
  <si>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</si>
  <si>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</si>
  <si>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</si>
  <si>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</si>
  <si>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</si>
  <si>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</si>
  <si>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</si>
  <si>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</si>
  <si>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</si>
  <si>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</si>
  <si>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</si>
  <si>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</si>
  <si>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</si>
  <si>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</si>
  <si>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</si>
  <si>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</si>
  <si>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</si>
  <si>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</si>
  <si>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</si>
  <si>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</si>
  <si>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</si>
  <si>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</si>
  <si>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</si>
  <si>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</si>
  <si>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</si>
  <si>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</si>
  <si>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</si>
  <si>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</si>
  <si>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</si>
  <si>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</si>
  <si>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</si>
  <si>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</si>
  <si>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</si>
  <si>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</si>
  <si>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</si>
  <si>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</si>
  <si>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</si>
  <si>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</si>
  <si>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</si>
  <si>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</si>
  <si>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</si>
  <si>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</si>
  <si>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</si>
  <si>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</si>
  <si>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</si>
  <si>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</si>
  <si>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</si>
  <si>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</si>
  <si>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</si>
  <si>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</si>
  <si>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</si>
  <si>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</si>
  <si>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</si>
  <si>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</si>
  <si>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</si>
  <si>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</si>
  <si>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</si>
  <si>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</si>
  <si>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</si>
  <si>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</si>
  <si>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</si>
  <si>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</si>
  <si>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</si>
  <si>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</si>
  <si>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</si>
  <si>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</si>
  <si>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</si>
  <si>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</si>
  <si>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</si>
  <si>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</si>
  <si>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</si>
  <si>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</si>
  <si>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</si>
  <si>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</si>
  <si>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</si>
  <si>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</si>
  <si>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</si>
  <si>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</si>
  <si>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</si>
  <si>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</si>
  <si>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</si>
  <si>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</si>
  <si>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</si>
  <si>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</si>
  <si>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</si>
  <si>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</si>
  <si>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</si>
  <si>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</si>
  <si>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</si>
  <si>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</si>
  <si>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</si>
  <si>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</si>
  <si>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</si>
  <si>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</si>
  <si>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</si>
  <si>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</si>
  <si>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</si>
  <si>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</si>
  <si>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</si>
  <si>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</si>
  <si>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</si>
  <si>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</si>
  <si>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</si>
  <si>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</si>
  <si>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</si>
  <si>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</si>
  <si>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</si>
  <si>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</si>
  <si>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</si>
  <si>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</si>
  <si>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</si>
  <si>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</si>
  <si>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</si>
  <si>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</si>
  <si>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</si>
  <si>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</si>
  <si>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</si>
  <si>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</si>
  <si>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</si>
  <si>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</si>
  <si>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</si>
  <si>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</si>
  <si>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</si>
  <si>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</si>
  <si>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</si>
  <si>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</si>
  <si>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</si>
  <si>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</si>
  <si>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</si>
  <si>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</si>
  <si>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</si>
  <si>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</si>
  <si>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</si>
  <si>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</si>
  <si>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</si>
  <si>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</si>
  <si>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</si>
  <si>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</si>
  <si>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</si>
  <si>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</si>
  <si>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</si>
  <si>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</si>
  <si>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</si>
  <si>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</si>
  <si>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</si>
  <si>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</si>
  <si>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</si>
  <si>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</si>
  <si>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</si>
  <si>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</si>
  <si>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</si>
  <si>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</si>
  <si>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</si>
  <si>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</si>
  <si>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</si>
  <si>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</si>
  <si>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</si>
  <si>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</si>
  <si>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</si>
  <si>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</si>
  <si>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</si>
  <si>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</si>
  <si>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</si>
  <si>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</si>
  <si>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</si>
  <si>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</si>
  <si>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</si>
  <si>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</si>
  <si>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</si>
  <si>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</si>
  <si>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</si>
  <si>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</si>
  <si>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</si>
  <si>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</si>
  <si>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</si>
  <si>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</si>
  <si>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</si>
  <si>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</si>
  <si>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</si>
  <si>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</si>
  <si>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</si>
  <si>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</si>
  <si>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</si>
  <si>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</si>
  <si>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</si>
  <si>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</si>
  <si>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</si>
  <si>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</si>
  <si>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</si>
  <si>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</si>
  <si>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</si>
  <si>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</si>
  <si>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</si>
  <si>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</si>
  <si>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</si>
  <si>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</si>
  <si>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</si>
  <si>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</si>
  <si>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</si>
  <si>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</si>
  <si>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</si>
  <si>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</si>
  <si>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</si>
  <si>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</si>
  <si>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</si>
  <si>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</si>
  <si>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</si>
  <si>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</si>
  <si>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</si>
  <si>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</si>
  <si>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</si>
  <si>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</si>
  <si>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</si>
  <si>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</si>
  <si>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</si>
  <si>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</si>
  <si>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</si>
  <si>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</si>
  <si>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</si>
  <si>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</si>
  <si>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</si>
  <si>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</si>
  <si>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</si>
  <si>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</si>
  <si>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</si>
  <si>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</si>
  <si>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</si>
  <si>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</si>
  <si>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</si>
  <si>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</si>
  <si>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</si>
  <si>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</si>
  <si>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</si>
  <si>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</si>
  <si>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</si>
  <si>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</si>
  <si>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</si>
  <si>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</si>
  <si>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</si>
  <si>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</si>
  <si>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</si>
  <si>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</si>
  <si>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</si>
  <si>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</si>
  <si>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</si>
  <si>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</si>
  <si>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</si>
  <si>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</si>
  <si>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</si>
  <si>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</si>
  <si>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</si>
  <si>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</si>
  <si>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</si>
  <si>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</si>
  <si>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</si>
  <si>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</si>
  <si>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</si>
  <si>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</si>
  <si>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</si>
  <si>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</si>
  <si>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</si>
  <si>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</si>
  <si>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</si>
  <si>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</si>
  <si>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</si>
  <si>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</si>
  <si>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</si>
  <si>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</si>
  <si>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</si>
  <si>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</si>
  <si>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</si>
  <si>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</si>
  <si>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</si>
  <si>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</si>
  <si>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</si>
  <si>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</si>
  <si>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</si>
  <si>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</si>
  <si>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</si>
  <si>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</si>
  <si>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</si>
  <si>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</si>
  <si>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</si>
  <si>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</si>
  <si>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</si>
  <si>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</si>
  <si>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</si>
  <si>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</si>
  <si>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</si>
  <si>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</si>
  <si>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</si>
  <si>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</si>
  <si>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</si>
  <si>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</si>
  <si>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</si>
  <si>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</si>
  <si>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</si>
  <si>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</si>
  <si>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</si>
  <si>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</si>
  <si>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</si>
  <si>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</si>
  <si>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</si>
  <si>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</si>
  <si>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</si>
  <si>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</si>
  <si>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</si>
  <si>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</si>
  <si>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</si>
  <si>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</si>
  <si>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</si>
  <si>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</si>
  <si>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</si>
  <si>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</si>
  <si>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</si>
  <si>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</si>
  <si>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</si>
  <si>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</si>
  <si>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</si>
  <si>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</si>
  <si>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</si>
  <si>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</si>
  <si>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</si>
  <si>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</si>
  <si>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</si>
  <si>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</si>
  <si>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</si>
  <si>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</si>
  <si>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</si>
  <si>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</si>
  <si>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</si>
  <si>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</si>
  <si>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</si>
  <si>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</si>
  <si>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</si>
  <si>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</si>
  <si>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</si>
  <si>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</si>
  <si>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</si>
  <si>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</si>
  <si>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</si>
  <si>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</si>
  <si>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</si>
  <si>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</si>
  <si>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</si>
  <si>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</si>
  <si>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</si>
  <si>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</si>
  <si>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</si>
  <si>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</si>
  <si>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</si>
  <si>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</si>
  <si>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</si>
  <si>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</si>
  <si>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</si>
  <si>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</si>
  <si>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</si>
  <si>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</si>
  <si>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</si>
  <si>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</si>
  <si>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</si>
  <si>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</si>
  <si>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</si>
  <si>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</si>
  <si>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</si>
  <si>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</si>
  <si>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</si>
  <si>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</si>
  <si>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</si>
  <si>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</si>
  <si>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</si>
  <si>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</si>
  <si>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</si>
  <si>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</si>
  <si>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</si>
  <si>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</si>
  <si>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</si>
  <si>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</si>
  <si>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</si>
  <si>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</si>
  <si>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</si>
  <si>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</si>
  <si>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</si>
  <si>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</si>
  <si>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</si>
  <si>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</si>
  <si>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</si>
  <si>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</si>
  <si>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</si>
  <si>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</si>
  <si>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</si>
  <si>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</si>
  <si>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</si>
  <si>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</si>
  <si>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</si>
  <si>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</si>
  <si>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</si>
  <si>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</si>
  <si>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</si>
  <si>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</si>
  <si>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</si>
  <si>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</si>
  <si>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</si>
  <si>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</si>
  <si>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</si>
  <si>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</si>
  <si>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</si>
  <si>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</si>
  <si>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</si>
  <si>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</si>
  <si>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</si>
  <si>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</si>
  <si>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</si>
  <si>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</si>
  <si>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</si>
  <si>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</si>
  <si>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</si>
  <si>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</si>
  <si>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</si>
  <si>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</si>
  <si>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</si>
  <si>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</si>
  <si>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</si>
  <si>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</si>
  <si>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</si>
  <si>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</si>
  <si>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</si>
  <si>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</si>
  <si>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</si>
  <si>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</si>
  <si>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</si>
  <si>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</si>
  <si>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</si>
  <si>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</si>
  <si>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</si>
  <si>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</si>
  <si>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</si>
  <si>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</si>
  <si>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</si>
  <si>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</si>
  <si>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</si>
  <si>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</si>
  <si>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</si>
  <si>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</si>
  <si>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</si>
  <si>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</si>
  <si>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</si>
  <si>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</si>
  <si>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</si>
  <si>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</si>
  <si>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</si>
  <si>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</si>
  <si>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</si>
  <si>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</si>
  <si>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</si>
  <si>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</si>
  <si>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</si>
  <si>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</si>
  <si>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</si>
  <si>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</si>
  <si>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</si>
  <si>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</si>
  <si>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</si>
  <si>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</si>
  <si>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</si>
  <si>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</si>
  <si>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</si>
  <si>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</si>
  <si>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</si>
  <si>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</si>
  <si>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</si>
  <si>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</si>
  <si>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</si>
  <si>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</si>
  <si>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</si>
  <si>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</si>
  <si>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</si>
  <si>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</si>
  <si>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</si>
  <si>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</si>
  <si>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</si>
  <si>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</si>
  <si>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</si>
  <si>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</si>
  <si>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</si>
  <si>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</si>
  <si>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</si>
  <si>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</si>
  <si>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</si>
  <si>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</si>
  <si>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</si>
  <si>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</si>
  <si>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</si>
  <si>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</si>
  <si>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</si>
  <si>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</si>
  <si>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</si>
  <si>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</si>
  <si>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</si>
  <si>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</si>
  <si>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</si>
  <si>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</si>
  <si>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</si>
  <si>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</si>
  <si>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</si>
  <si>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</si>
  <si>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</si>
  <si>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</si>
  <si>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</si>
  <si>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</si>
  <si>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</si>
  <si>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</si>
  <si>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</si>
  <si>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</si>
  <si>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</si>
  <si>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</si>
  <si>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</si>
  <si>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</si>
  <si>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</si>
  <si>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</si>
  <si>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</si>
  <si>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</si>
  <si>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</si>
  <si>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</si>
  <si>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</si>
  <si>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</si>
  <si>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</si>
  <si>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</si>
  <si>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</si>
  <si>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</si>
  <si>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</si>
  <si>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</si>
  <si>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</si>
  <si>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</si>
  <si>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</si>
  <si>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</si>
  <si>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</si>
  <si>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</si>
  <si>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</si>
  <si>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</si>
  <si>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</si>
  <si>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</si>
  <si>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</si>
  <si>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</si>
  <si>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</si>
  <si>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</si>
  <si>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</si>
  <si>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</si>
  <si>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</si>
  <si>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</si>
  <si>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</si>
  <si>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</si>
  <si>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</si>
  <si>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</si>
  <si>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</si>
  <si>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</si>
  <si>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</si>
  <si>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</si>
  <si>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</si>
  <si>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</si>
  <si>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</si>
  <si>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</si>
  <si>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</si>
  <si>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</si>
  <si>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</si>
  <si>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</si>
  <si>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</si>
  <si>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</si>
  <si>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</si>
  <si>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</si>
  <si>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</si>
  <si>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</si>
  <si>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</si>
  <si>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</si>
  <si>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</si>
  <si>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</si>
  <si>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</si>
  <si>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</si>
  <si>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</si>
  <si>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</si>
  <si>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</si>
  <si>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</si>
  <si>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</si>
  <si>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</si>
  <si>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</si>
  <si>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</si>
  <si>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</si>
  <si>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</si>
  <si>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</si>
  <si>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</si>
  <si>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</si>
  <si>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</si>
  <si>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</si>
  <si>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</si>
  <si>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</si>
  <si>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</si>
  <si>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</si>
  <si>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</si>
  <si>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</si>
  <si>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</si>
  <si>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</si>
  <si>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</si>
  <si>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</si>
  <si>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</si>
  <si>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</si>
  <si>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</si>
  <si>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</si>
  <si>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</si>
  <si>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</si>
  <si>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</si>
  <si>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</si>
  <si>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</si>
  <si>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</si>
  <si>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</si>
  <si>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</si>
  <si>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</si>
  <si>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</si>
  <si>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</si>
  <si>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</si>
  <si>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</si>
  <si>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</si>
  <si>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</si>
  <si>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</si>
  <si>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</si>
  <si>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</si>
  <si>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</si>
  <si>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</si>
  <si>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</si>
  <si>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</si>
  <si>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</si>
  <si>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</si>
  <si>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</si>
  <si>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</si>
  <si>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</si>
  <si>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</si>
  <si>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</si>
  <si>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</si>
  <si>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</si>
  <si>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</si>
  <si>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</si>
  <si>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</si>
  <si>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</si>
  <si>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</si>
  <si>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</si>
  <si>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</si>
  <si>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</si>
  <si>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</si>
  <si>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</si>
  <si>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</si>
  <si>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</si>
  <si>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</si>
  <si>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</si>
  <si>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</si>
  <si>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</si>
  <si>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</si>
  <si>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</si>
  <si>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</si>
  <si>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</si>
  <si>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</si>
  <si>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</si>
  <si>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</si>
  <si>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</si>
  <si>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</si>
  <si>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</si>
  <si>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</si>
  <si>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</si>
  <si>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</si>
  <si>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</si>
  <si>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</si>
  <si>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</si>
  <si>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</si>
  <si>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</si>
  <si>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</si>
  <si>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</si>
  <si>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</si>
  <si>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</si>
  <si>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</si>
  <si>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</si>
  <si>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</si>
  <si>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</si>
  <si>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</si>
  <si>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</si>
  <si>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</si>
  <si>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</si>
  <si>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</si>
  <si>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</si>
  <si>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</si>
  <si>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</si>
  <si>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</si>
  <si>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</si>
  <si>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</si>
  <si>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</si>
  <si>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</si>
  <si>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</si>
  <si>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</si>
  <si>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</si>
  <si>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</si>
  <si>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</si>
  <si>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</si>
  <si>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</si>
  <si>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</si>
  <si>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</si>
  <si>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</si>
  <si>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</si>
  <si>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</si>
  <si>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</si>
  <si>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</si>
  <si>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</si>
  <si>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</si>
  <si>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</si>
  <si>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</si>
  <si>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</si>
  <si>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</si>
  <si>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</si>
  <si>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</si>
  <si>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</si>
  <si>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</si>
  <si>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</si>
  <si>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</si>
  <si>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</si>
  <si>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</si>
  <si>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</si>
  <si>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</si>
  <si>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</si>
  <si>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</si>
  <si>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</si>
  <si>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</si>
  <si>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</si>
  <si>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</si>
  <si>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</si>
  <si>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</si>
  <si>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</si>
  <si>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</si>
  <si>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</si>
  <si>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</si>
  <si>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</si>
  <si>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</si>
  <si>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</si>
  <si>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</si>
  <si>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</si>
  <si>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</si>
  <si>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</si>
  <si>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</si>
  <si>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</si>
  <si>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</si>
  <si>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</si>
  <si>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</si>
  <si>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</si>
  <si>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</si>
  <si>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</si>
  <si>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</si>
  <si>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</si>
  <si>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</si>
  <si>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</si>
  <si>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</si>
  <si>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</si>
  <si>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</si>
  <si>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</si>
  <si>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</si>
  <si>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</si>
  <si>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</si>
  <si>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</si>
  <si>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</si>
  <si>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</si>
  <si>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</si>
  <si>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</si>
  <si>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</si>
  <si>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</si>
  <si>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</si>
  <si>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</si>
  <si>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</si>
  <si>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</si>
  <si>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</si>
  <si>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</si>
  <si>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</si>
  <si>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</si>
  <si>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</si>
  <si>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</si>
  <si>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</si>
  <si>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</si>
  <si>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</si>
  <si>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</si>
  <si>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</si>
  <si>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</si>
  <si>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</si>
  <si>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</si>
  <si>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</si>
  <si>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</si>
  <si>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</si>
  <si>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</si>
  <si>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</si>
  <si>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</si>
  <si>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</si>
  <si>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</si>
  <si>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</si>
  <si>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</si>
  <si>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</si>
  <si>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</si>
  <si>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</si>
  <si>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</si>
  <si>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</si>
  <si>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</si>
  <si>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</si>
  <si>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</si>
  <si>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</si>
  <si>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</si>
  <si>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</si>
  <si>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</si>
  <si>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</si>
  <si>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</si>
  <si>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</si>
  <si>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</si>
  <si>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</si>
  <si>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</si>
  <si>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</si>
  <si>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</si>
  <si>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</si>
  <si>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</si>
  <si>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</si>
  <si>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</si>
  <si>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</si>
  <si>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</si>
  <si>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</si>
  <si>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</si>
  <si>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</si>
  <si>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</si>
  <si>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</si>
  <si>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</si>
  <si>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</si>
  <si>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</si>
  <si>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</si>
  <si>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</si>
  <si>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</si>
  <si>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</si>
  <si>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</si>
  <si>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</si>
  <si>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</si>
  <si>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</si>
  <si>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</si>
  <si>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</si>
  <si>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</si>
  <si>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</si>
  <si>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</si>
  <si>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</si>
  <si>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</si>
  <si>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</si>
  <si>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</si>
  <si>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</si>
  <si>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</si>
  <si>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</si>
  <si>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</si>
  <si>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</si>
  <si>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</si>
  <si>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</si>
  <si>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</si>
  <si>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</si>
  <si>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</si>
  <si>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</si>
  <si>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</si>
  <si>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</si>
  <si>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</si>
  <si>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</si>
  <si>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</si>
  <si>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</si>
  <si>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</si>
  <si>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</si>
  <si>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</si>
  <si>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</si>
  <si>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</si>
  <si>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</si>
  <si>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</si>
  <si>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</si>
  <si>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</si>
  <si>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</si>
  <si>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</si>
  <si>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</si>
  <si>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</si>
  <si>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</si>
  <si>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</si>
  <si>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</si>
  <si>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</si>
  <si>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</si>
  <si>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</si>
  <si>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</si>
  <si>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</si>
  <si>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</si>
  <si>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</si>
  <si>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</si>
  <si>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</si>
  <si>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</si>
  <si>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</si>
  <si>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</si>
  <si>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</si>
  <si>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</si>
  <si>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</si>
  <si>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</si>
  <si>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</si>
  <si>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</si>
  <si>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</si>
  <si>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</si>
  <si>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</si>
  <si>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</si>
  <si>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</si>
  <si>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</si>
  <si>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</si>
  <si>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</si>
  <si>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</si>
  <si>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</si>
  <si>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</si>
  <si>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</si>
  <si>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</si>
  <si>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</si>
  <si>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</si>
  <si>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</si>
  <si>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</si>
  <si>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</si>
  <si>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</si>
  <si>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</si>
  <si>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</si>
  <si>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</si>
  <si>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</si>
  <si>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</si>
  <si>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</si>
  <si>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</si>
  <si>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</si>
  <si>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</si>
  <si>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</si>
  <si>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</si>
  <si>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</si>
  <si>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</si>
  <si>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</si>
  <si>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</si>
  <si>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</si>
  <si>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</si>
  <si>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</si>
  <si>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</si>
  <si>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</si>
  <si>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</si>
  <si>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</si>
  <si>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</si>
  <si>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</si>
  <si>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</si>
  <si>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</si>
  <si>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</si>
  <si>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</si>
  <si>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</si>
  <si>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</si>
  <si>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</si>
  <si>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</si>
  <si>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</si>
  <si>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</si>
  <si>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</si>
  <si>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</si>
  <si>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</si>
  <si>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</si>
  <si>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</si>
  <si>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</si>
  <si>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</si>
  <si>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</si>
  <si>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</si>
  <si>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</si>
  <si>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</si>
  <si>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</si>
  <si>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</si>
  <si>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</si>
  <si>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</si>
  <si>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</si>
  <si>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</si>
  <si>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</si>
  <si>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</si>
  <si>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</si>
  <si>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</si>
  <si>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</si>
  <si>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</si>
  <si>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</si>
  <si>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</si>
  <si>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</si>
  <si>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</si>
  <si>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</si>
  <si>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</si>
  <si>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</si>
  <si>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</si>
  <si>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</si>
  <si>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</si>
  <si>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</si>
  <si>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</si>
  <si>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</si>
  <si>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</si>
  <si>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</si>
  <si>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</si>
  <si>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</si>
  <si>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</si>
  <si>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</si>
  <si>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</si>
  <si>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</si>
  <si>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</si>
  <si>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</si>
  <si>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</si>
  <si>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</si>
  <si>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</si>
  <si>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</si>
  <si>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</si>
  <si>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</si>
  <si>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</si>
  <si>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</si>
  <si>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</si>
  <si>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</si>
  <si>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</si>
  <si>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</si>
  <si>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</si>
  <si>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</si>
  <si>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</si>
  <si>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</si>
  <si>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</si>
  <si>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</si>
  <si>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</si>
  <si>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</si>
  <si>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</si>
  <si>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</si>
  <si>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</si>
  <si>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</si>
  <si>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</si>
  <si>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</si>
  <si>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</si>
  <si>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</si>
  <si>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</si>
  <si>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</si>
  <si>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</si>
  <si>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</si>
  <si>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</si>
  <si>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</si>
  <si>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</si>
  <si>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</si>
  <si>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</si>
  <si>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</si>
  <si>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</si>
  <si>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</si>
  <si>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</si>
  <si>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</si>
  <si>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</si>
  <si>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</si>
  <si>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</si>
  <si>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</si>
  <si>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</si>
  <si>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</si>
  <si>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</si>
  <si>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</si>
  <si>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</si>
  <si>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</si>
  <si>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</si>
  <si>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</si>
  <si>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</si>
  <si>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</si>
  <si>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</si>
  <si>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</si>
  <si>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</si>
  <si>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</si>
  <si>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</si>
  <si>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</si>
  <si>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</si>
  <si>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</si>
  <si>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</si>
  <si>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</si>
  <si>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</si>
  <si>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</si>
  <si>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</si>
  <si>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</si>
  <si>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</si>
  <si>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</si>
  <si>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</si>
  <si>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</si>
  <si>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</si>
  <si>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</si>
  <si>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</si>
  <si>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</si>
  <si>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</si>
  <si>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</si>
  <si>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</si>
  <si>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</si>
  <si>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</si>
  <si>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</si>
  <si>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</si>
  <si>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</si>
  <si>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</si>
  <si>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</si>
  <si>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</si>
  <si>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</si>
  <si>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</si>
  <si>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</si>
  <si>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</si>
  <si>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</si>
  <si>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</si>
  <si>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</si>
  <si>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</si>
  <si>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</si>
  <si>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</si>
  <si>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</si>
  <si>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</si>
  <si>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</si>
  <si>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</si>
  <si>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</si>
  <si>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</si>
  <si>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</si>
  <si>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</si>
  <si>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</si>
  <si>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</si>
  <si>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</si>
  <si>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</si>
  <si>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</si>
  <si>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</si>
  <si>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</si>
  <si>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</si>
  <si>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</si>
  <si>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</si>
  <si>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</si>
  <si>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</si>
  <si>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</si>
  <si>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</si>
  <si>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</si>
  <si>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</si>
  <si>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</si>
  <si>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</si>
  <si>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</si>
  <si>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</si>
  <si>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</si>
  <si>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</si>
  <si>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</si>
  <si>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</si>
  <si>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</si>
  <si>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</si>
  <si>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</si>
  <si>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</si>
  <si>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</si>
  <si>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</si>
  <si>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</si>
  <si>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</si>
  <si>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</si>
  <si>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</si>
  <si>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</si>
  <si>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</si>
  <si>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</si>
  <si>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</si>
  <si>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</si>
  <si>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</si>
  <si>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</si>
  <si>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</si>
  <si>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</si>
  <si>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</si>
  <si>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</si>
  <si>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</si>
  <si>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</si>
  <si>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</si>
  <si>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</si>
  <si>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</si>
  <si>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</si>
  <si>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</si>
  <si>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</si>
  <si>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</si>
  <si>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</si>
  <si>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</si>
  <si>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</si>
  <si>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</si>
  <si>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</si>
  <si>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</si>
  <si>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</si>
  <si>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</si>
  <si>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</si>
  <si>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</si>
  <si>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</si>
  <si>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</si>
  <si>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</si>
  <si>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</si>
  <si>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</si>
  <si>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</si>
  <si>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</si>
  <si>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</si>
  <si>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</si>
  <si>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</si>
  <si>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</si>
  <si>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</si>
  <si>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</si>
  <si>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</si>
  <si>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</si>
  <si>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</si>
  <si>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</si>
  <si>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</si>
  <si>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</si>
  <si>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</si>
  <si>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</si>
  <si>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</si>
  <si>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</si>
  <si>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</si>
  <si>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</si>
  <si>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</si>
  <si>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</si>
  <si>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</si>
  <si>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</si>
  <si>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</si>
  <si>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</si>
  <si>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</si>
  <si>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</si>
  <si>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</si>
  <si>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</si>
  <si>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</si>
  <si>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</si>
  <si>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</si>
  <si>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</si>
  <si>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</si>
  <si>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</si>
  <si>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</si>
  <si>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</si>
  <si>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</si>
  <si>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</si>
  <si>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</si>
  <si>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</si>
  <si>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</si>
  <si>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</si>
  <si>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</si>
  <si>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</si>
  <si>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</si>
  <si>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</si>
  <si>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</si>
  <si>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</si>
  <si>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</si>
  <si>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</si>
  <si>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</si>
  <si>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</si>
  <si>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</si>
  <si>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</si>
  <si>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</si>
  <si>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</si>
  <si>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</si>
  <si>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</si>
  <si>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</si>
  <si>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</si>
  <si>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</si>
  <si>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</si>
  <si>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</si>
  <si>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</si>
  <si>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</si>
  <si>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</si>
  <si>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</si>
  <si>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</si>
  <si>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</si>
  <si>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</si>
  <si>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</si>
  <si>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</si>
  <si>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</si>
  <si>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</si>
  <si>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</si>
  <si>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</si>
  <si>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</si>
  <si>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</si>
  <si>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</si>
  <si>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</si>
  <si>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</si>
  <si>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</si>
  <si>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</si>
  <si>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</si>
  <si>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</si>
  <si>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</si>
  <si>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</si>
  <si>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</si>
  <si>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</si>
  <si>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</si>
  <si>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</si>
  <si>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</si>
  <si>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</si>
  <si>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</si>
  <si>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</si>
  <si>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</si>
  <si>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</si>
  <si>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</si>
  <si>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</si>
  <si>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</si>
  <si>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</si>
  <si>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</si>
  <si>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</si>
  <si>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</si>
  <si>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</si>
  <si>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</si>
  <si>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</si>
  <si>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</si>
  <si>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</si>
  <si>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</si>
  <si>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</si>
  <si>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</si>
  <si>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</si>
  <si>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</si>
  <si>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</si>
  <si>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</si>
  <si>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</si>
  <si>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</si>
  <si>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</si>
  <si>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</si>
  <si>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</si>
  <si>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</si>
  <si>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</si>
  <si>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</si>
  <si>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</si>
  <si>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</si>
  <si>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</si>
  <si>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</si>
  <si>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</si>
  <si>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</si>
  <si>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</si>
  <si>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</si>
  <si>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</si>
  <si>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</si>
  <si>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</si>
  <si>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</si>
  <si>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</si>
  <si>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</si>
  <si>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</si>
  <si>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</si>
  <si>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</si>
  <si>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</si>
  <si>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</si>
  <si>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</si>
  <si>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</si>
  <si>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</si>
  <si>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</si>
  <si>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</si>
  <si>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</si>
  <si>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</si>
  <si>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</si>
  <si>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</si>
  <si>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</si>
  <si>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</si>
  <si>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</si>
  <si>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</si>
  <si>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</si>
  <si>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</si>
  <si>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</si>
  <si>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</si>
  <si>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</si>
  <si>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</si>
  <si>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</si>
  <si>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</si>
  <si>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</si>
  <si>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</si>
  <si>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</si>
  <si>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</si>
  <si>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</si>
  <si>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</si>
  <si>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</si>
  <si>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</si>
  <si>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</si>
  <si>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</si>
  <si>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</si>
  <si>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</si>
  <si>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</si>
  <si>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</si>
  <si>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</si>
  <si>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</si>
  <si>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</si>
  <si>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</si>
  <si>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</si>
  <si>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</si>
  <si>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</si>
  <si>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</si>
  <si>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</si>
  <si>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</si>
  <si>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</si>
  <si>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</si>
  <si>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</si>
  <si>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</si>
  <si>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</si>
  <si>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</si>
  <si>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</si>
  <si>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</si>
  <si>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</si>
  <si>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</si>
  <si>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</si>
  <si>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</si>
  <si>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</si>
  <si>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</si>
  <si>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</si>
  <si>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</si>
  <si>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</si>
  <si>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</si>
  <si>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</si>
  <si>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</si>
  <si>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</si>
  <si>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</si>
  <si>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</si>
  <si>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</si>
  <si>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</si>
  <si>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</si>
  <si>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</si>
  <si>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</si>
  <si>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</si>
  <si>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</si>
  <si>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</si>
  <si>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</si>
  <si>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</si>
  <si>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</si>
  <si>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</si>
  <si>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</si>
  <si>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</si>
  <si>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</si>
  <si>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</si>
  <si>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</si>
  <si>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</si>
  <si>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</si>
  <si>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</si>
  <si>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</si>
  <si>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</si>
  <si>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</si>
  <si>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</si>
  <si>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</si>
  <si>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</si>
  <si>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</si>
  <si>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</si>
  <si>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</si>
  <si>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</si>
  <si>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</si>
  <si>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</si>
  <si>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</si>
  <si>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</si>
  <si>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</si>
  <si>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</si>
  <si>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</si>
  <si>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</si>
  <si>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</si>
  <si>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</si>
  <si>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</si>
  <si>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</si>
  <si>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</si>
  <si>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</si>
  <si>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</si>
  <si>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</si>
  <si>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</si>
  <si>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</si>
  <si>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</si>
  <si>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</si>
  <si>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</si>
  <si>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</si>
  <si>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</si>
  <si>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</si>
  <si>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</si>
  <si>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</si>
  <si>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</si>
  <si>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</si>
  <si>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</si>
  <si>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</si>
  <si>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</si>
  <si>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</si>
  <si>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</si>
  <si>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</si>
  <si>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</si>
  <si>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</si>
  <si>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</si>
  <si>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</si>
  <si>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</si>
  <si>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</si>
  <si>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</si>
  <si>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</si>
  <si>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</si>
  <si>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</si>
  <si>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</si>
  <si>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</si>
  <si>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</si>
  <si>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</si>
  <si>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</si>
  <si>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</si>
  <si>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</si>
  <si>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</si>
  <si>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</si>
  <si>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</si>
  <si>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</si>
  <si>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</si>
  <si>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</si>
  <si>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</si>
  <si>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</si>
  <si>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</si>
  <si>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</si>
  <si>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</si>
  <si>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</si>
  <si>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</si>
  <si>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</si>
  <si>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</si>
  <si>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</si>
  <si>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</si>
  <si>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</si>
  <si>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</si>
  <si>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</si>
  <si>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</si>
  <si>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</si>
  <si>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</si>
  <si>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</si>
  <si>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</si>
  <si>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</si>
  <si>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</si>
  <si>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</si>
  <si>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</si>
  <si>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</si>
  <si>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</si>
  <si>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</si>
  <si>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</si>
  <si>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</si>
  <si>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</si>
  <si>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</si>
  <si>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</si>
  <si>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</si>
  <si>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</si>
  <si>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</si>
  <si>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</si>
  <si>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</si>
  <si>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</si>
  <si>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</si>
  <si>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</si>
  <si>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</si>
  <si>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</si>
  <si>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</si>
  <si>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</si>
  <si>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</si>
  <si>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</si>
  <si>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</si>
  <si>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</si>
  <si>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</si>
  <si>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</si>
  <si>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</si>
  <si>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</si>
  <si>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</si>
  <si>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</si>
  <si>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</si>
  <si>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</si>
  <si>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</si>
  <si>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</si>
  <si>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</si>
  <si>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</si>
  <si>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</si>
  <si>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</si>
  <si>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</si>
  <si>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</si>
  <si>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</si>
  <si>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</si>
  <si>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</si>
  <si>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</si>
  <si>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</si>
  <si>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</si>
  <si>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</si>
  <si>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</si>
  <si>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</si>
  <si>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</si>
  <si>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</si>
  <si>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</si>
  <si>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</si>
  <si>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</si>
  <si>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</si>
  <si>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</si>
  <si>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</si>
  <si>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</si>
  <si>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</si>
  <si>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</si>
  <si>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</si>
  <si>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</si>
  <si>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</si>
  <si>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</si>
  <si>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</si>
  <si>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</si>
  <si>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</si>
  <si>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</si>
  <si>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</si>
  <si>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</si>
  <si>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</si>
  <si>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</si>
  <si>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</si>
  <si>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</si>
  <si>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</si>
  <si>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</si>
  <si>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</si>
  <si>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</si>
  <si>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</si>
  <si>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</si>
  <si>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</si>
  <si>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</si>
  <si>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</si>
  <si>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</si>
  <si>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</si>
  <si>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</si>
  <si>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</si>
  <si>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</si>
  <si>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</si>
  <si>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</si>
  <si>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</si>
  <si>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</si>
  <si>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</si>
  <si>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</si>
  <si>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</si>
  <si>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</si>
  <si>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</si>
  <si>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</si>
  <si>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</si>
  <si>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</si>
  <si>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</si>
  <si>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</si>
  <si>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</si>
  <si>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</si>
  <si>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</si>
  <si>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</si>
  <si>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</si>
  <si>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</si>
  <si>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</si>
  <si>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</si>
  <si>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</si>
  <si>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</si>
  <si>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</si>
  <si>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</si>
  <si>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</si>
  <si>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</si>
  <si>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</si>
  <si>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</si>
  <si>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</si>
  <si>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</si>
  <si>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</si>
  <si>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</si>
  <si>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</si>
  <si>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</si>
  <si>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</si>
  <si>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</si>
  <si>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</si>
  <si>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</si>
  <si>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</si>
  <si>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</si>
  <si>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</si>
  <si>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</si>
  <si>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</si>
  <si>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</si>
  <si>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</si>
  <si>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</si>
  <si>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</si>
  <si>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</si>
  <si>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</si>
  <si>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</si>
  <si>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</si>
  <si>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</si>
  <si>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</si>
  <si>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</si>
  <si>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</si>
  <si>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</si>
  <si>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</si>
  <si>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</si>
  <si>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</si>
  <si>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</si>
  <si>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</si>
  <si>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</si>
  <si>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</si>
  <si>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</si>
  <si>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</si>
  <si>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</si>
  <si>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</si>
  <si>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</si>
  <si>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</si>
  <si>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</si>
  <si>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</si>
  <si>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</si>
  <si>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</si>
  <si>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</si>
  <si>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</si>
  <si>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</si>
  <si>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</si>
  <si>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</si>
  <si>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</si>
  <si>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</si>
  <si>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</si>
  <si>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</si>
  <si>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</si>
  <si>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</si>
  <si>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</si>
  <si>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</si>
  <si>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</si>
  <si>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</si>
  <si>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</si>
  <si>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</si>
  <si>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</si>
  <si>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</si>
  <si>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</si>
  <si>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</si>
  <si>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</si>
  <si>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</si>
  <si>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</si>
  <si>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</si>
  <si>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</si>
  <si>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</si>
  <si>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</si>
  <si>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</si>
  <si>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</si>
  <si>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</si>
  <si>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</si>
  <si>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</si>
  <si>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</si>
  <si>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</si>
  <si>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</si>
  <si>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</si>
  <si>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</si>
  <si>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</si>
  <si>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</si>
  <si>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</si>
  <si>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</si>
  <si>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</si>
  <si>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</si>
  <si>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</si>
  <si>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</si>
  <si>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</si>
  <si>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</si>
  <si>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</si>
  <si>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</si>
  <si>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</si>
  <si>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</si>
  <si>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</si>
  <si>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</si>
  <si>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</si>
  <si>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</si>
  <si>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</si>
  <si>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</si>
  <si>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</si>
  <si>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</si>
  <si>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</si>
  <si>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</si>
  <si>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</si>
  <si>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</si>
  <si>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</si>
  <si>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</si>
  <si>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</si>
  <si>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</si>
  <si>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</si>
  <si>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</si>
  <si>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</si>
  <si>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</si>
  <si>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</si>
  <si>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</si>
  <si>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</si>
  <si>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</si>
  <si>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</si>
  <si>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</si>
  <si>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</si>
  <si>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</si>
  <si>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</si>
  <si>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</si>
  <si>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</si>
  <si>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</si>
  <si>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</si>
  <si>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</si>
  <si>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</si>
  <si>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</si>
  <si>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</si>
  <si>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</si>
  <si>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</si>
  <si>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</si>
  <si>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</si>
  <si>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</si>
  <si>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</si>
  <si>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</si>
  <si>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</si>
  <si>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</si>
  <si>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</si>
  <si>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</si>
  <si>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</si>
  <si>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</si>
  <si>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</si>
  <si>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</si>
  <si>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</si>
  <si>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</si>
  <si>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</si>
  <si>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</si>
  <si>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</si>
  <si>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</si>
  <si>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</si>
  <si>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</si>
  <si>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</si>
  <si>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</si>
  <si>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</si>
  <si>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</si>
  <si>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</si>
  <si>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</si>
  <si>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</si>
  <si>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</si>
  <si>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</si>
  <si>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</si>
  <si>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</si>
  <si>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</si>
  <si>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</si>
  <si>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</si>
  <si>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</si>
  <si>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</si>
  <si>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</si>
  <si>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</si>
  <si>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</si>
  <si>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</si>
  <si>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</si>
  <si>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</si>
  <si>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</si>
  <si>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</si>
  <si>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</si>
  <si>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</si>
  <si>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</si>
  <si>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</si>
  <si>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</si>
  <si>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</si>
  <si>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</si>
  <si>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</si>
  <si>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</si>
  <si>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</si>
  <si>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</si>
  <si>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</si>
  <si>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</si>
  <si>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</si>
  <si>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</si>
  <si>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</si>
  <si>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</si>
  <si>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</si>
  <si>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</si>
  <si>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</si>
  <si>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</si>
  <si>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</si>
  <si>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</si>
  <si>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</si>
  <si>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</si>
  <si>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</si>
  <si>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</si>
  <si>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</si>
  <si>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</si>
  <si>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</si>
  <si>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</si>
  <si>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</si>
  <si>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</si>
  <si>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</si>
  <si>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</si>
  <si>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</si>
  <si>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</si>
  <si>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</si>
  <si>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</si>
  <si>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</si>
  <si>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</si>
  <si>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</si>
  <si>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</si>
  <si>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</si>
  <si>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</si>
  <si>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</si>
  <si>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</si>
  <si>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</si>
  <si>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</si>
  <si>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</si>
  <si>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</si>
  <si>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</si>
  <si>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</si>
  <si>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</si>
  <si>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</si>
  <si>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</si>
  <si>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</si>
  <si>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</si>
  <si>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</si>
  <si>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</si>
  <si>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</si>
  <si>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</si>
  <si>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</si>
  <si>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</si>
  <si>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</si>
  <si>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</si>
  <si>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</si>
  <si>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</si>
  <si>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</si>
  <si>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</si>
  <si>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</si>
  <si>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</si>
  <si>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</si>
  <si>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</si>
  <si>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</si>
  <si>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</si>
  <si>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</si>
  <si>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</si>
  <si>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</si>
  <si>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</si>
  <si>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</si>
  <si>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</si>
  <si>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</si>
  <si>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</si>
  <si>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</si>
  <si>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</si>
  <si>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</si>
  <si>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</si>
  <si>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</si>
  <si>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</si>
  <si>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</si>
  <si>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</si>
  <si>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</si>
  <si>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</si>
  <si>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</si>
  <si>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</si>
  <si>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</si>
  <si>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</si>
  <si>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</si>
  <si>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</si>
  <si>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</si>
  <si>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</si>
  <si>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</si>
  <si>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</si>
  <si>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</si>
  <si>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</si>
  <si>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</si>
  <si>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</si>
  <si>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</si>
  <si>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</si>
  <si>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</si>
  <si>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</si>
  <si>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</si>
  <si>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</si>
  <si>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</si>
  <si>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</si>
  <si>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</si>
  <si>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</si>
  <si>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</si>
  <si>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</si>
  <si>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</si>
  <si>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</si>
  <si>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</si>
  <si>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</si>
  <si>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</si>
  <si>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</si>
  <si>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</si>
  <si>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</si>
  <si>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</si>
  <si>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</si>
  <si>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</si>
  <si>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</si>
  <si>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</si>
  <si>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</si>
  <si>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</si>
  <si>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</si>
  <si>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</si>
  <si>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</si>
  <si>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</si>
  <si>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</si>
  <si>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</si>
  <si>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</si>
  <si>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</si>
  <si>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</si>
  <si>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</si>
  <si>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</si>
  <si>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</si>
  <si>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</si>
  <si>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</si>
  <si>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</si>
  <si>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</si>
  <si>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</si>
  <si>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</si>
  <si>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</si>
  <si>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</si>
  <si>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</si>
  <si>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</si>
  <si>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</si>
  <si>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</si>
  <si>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</si>
  <si>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</si>
  <si>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</si>
  <si>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</si>
  <si>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</si>
  <si>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</si>
  <si>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</si>
  <si>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</si>
  <si>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</si>
  <si>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</si>
  <si>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</si>
  <si>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</si>
  <si>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</si>
  <si>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</si>
  <si>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</si>
  <si>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</si>
  <si>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</si>
  <si>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</si>
  <si>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</si>
  <si>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</si>
  <si>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</si>
  <si>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</si>
  <si>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</si>
  <si>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</si>
  <si>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</si>
  <si>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</si>
  <si>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</si>
  <si>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</si>
  <si>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</si>
  <si>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</si>
  <si>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</si>
  <si>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</si>
  <si>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</si>
  <si>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</si>
  <si>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</si>
  <si>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</si>
  <si>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</si>
  <si>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</si>
  <si>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</si>
  <si>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</si>
  <si>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</si>
  <si>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</si>
  <si>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</si>
  <si>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</si>
  <si>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</si>
  <si>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</si>
  <si>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</si>
  <si>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</si>
  <si>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</si>
  <si>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</si>
  <si>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</si>
  <si>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</si>
  <si>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</si>
  <si>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</si>
  <si>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</si>
  <si>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</si>
  <si>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</si>
  <si>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</si>
  <si>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</si>
  <si>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</si>
  <si>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</si>
  <si>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</si>
  <si>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</si>
  <si>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</si>
  <si>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</si>
  <si>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</si>
  <si>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</si>
  <si>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</si>
  <si>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</si>
  <si>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</si>
  <si>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</si>
  <si>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</si>
  <si>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</si>
  <si>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</si>
  <si>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</si>
  <si>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</si>
  <si>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</si>
  <si>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</si>
  <si>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</si>
  <si>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</si>
  <si>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</si>
  <si>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</si>
  <si>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</si>
  <si>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</si>
  <si>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</si>
  <si>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</si>
  <si>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</si>
  <si>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</si>
  <si>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</si>
  <si>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</si>
  <si>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</si>
  <si>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</si>
  <si>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</si>
  <si>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</si>
  <si>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</si>
  <si>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</si>
  <si>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</si>
  <si>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</si>
  <si>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</si>
  <si>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</si>
  <si>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</si>
  <si>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</si>
  <si>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</si>
  <si>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</si>
  <si>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</si>
  <si>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</si>
  <si>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</si>
  <si>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</si>
  <si>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</si>
  <si>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</si>
  <si>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</si>
  <si>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</si>
  <si>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</si>
  <si>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</si>
  <si>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</si>
  <si>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</si>
  <si>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</si>
  <si>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</si>
  <si>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</si>
  <si>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</si>
  <si>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</si>
  <si>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</si>
  <si>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</si>
  <si>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</si>
  <si>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</si>
  <si>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</si>
  <si>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</si>
  <si>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</si>
  <si>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</si>
  <si>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</si>
  <si>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</si>
  <si>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</si>
  <si>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</si>
  <si>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</si>
  <si>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</si>
  <si>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</si>
  <si>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</si>
  <si>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</si>
  <si>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</si>
  <si>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</si>
  <si>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</si>
  <si>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</si>
  <si>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</si>
  <si>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</si>
  <si>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</si>
  <si>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</si>
  <si>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</si>
  <si>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</si>
  <si>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</si>
  <si>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</si>
  <si>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</si>
  <si>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</si>
  <si>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</si>
  <si>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</si>
  <si>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</si>
  <si>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</si>
  <si>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</si>
  <si>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</si>
  <si>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</si>
  <si>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</si>
  <si>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</si>
  <si>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</si>
  <si>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</si>
  <si>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</si>
  <si>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</si>
  <si>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</si>
  <si>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</si>
  <si>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</si>
  <si>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</si>
  <si>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</si>
  <si>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</si>
  <si>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</si>
  <si>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</si>
  <si>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</si>
  <si>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</si>
  <si>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</si>
  <si>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</si>
  <si>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</si>
  <si>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</si>
  <si>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</si>
  <si>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</si>
  <si>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</si>
  <si>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</si>
  <si>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</si>
  <si>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</si>
  <si>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</si>
  <si>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</si>
  <si>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</si>
  <si>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</si>
  <si>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</si>
  <si>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</si>
  <si>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</si>
  <si>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</si>
  <si>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</si>
  <si>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</si>
  <si>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</si>
  <si>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</si>
  <si>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</si>
  <si>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</si>
  <si>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</si>
  <si>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</si>
  <si>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</si>
  <si>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</si>
  <si>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</si>
  <si>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</si>
  <si>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</si>
  <si>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</si>
  <si>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</si>
  <si>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</si>
  <si>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</si>
  <si>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</si>
  <si>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</si>
  <si>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</si>
  <si>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</si>
  <si>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</si>
  <si>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</si>
  <si>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</si>
  <si>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</si>
  <si>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</si>
  <si>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</si>
  <si>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</si>
  <si>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</si>
  <si>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</si>
  <si>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</si>
  <si>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</si>
  <si>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</si>
  <si>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</si>
  <si>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</si>
  <si>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</si>
  <si>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</si>
  <si>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</si>
  <si>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</si>
  <si>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</si>
  <si>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</si>
  <si>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</si>
  <si>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</si>
  <si>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</si>
  <si>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</si>
  <si>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</si>
  <si>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</si>
  <si>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</si>
  <si>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</si>
  <si>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</si>
  <si>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</si>
  <si>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</si>
  <si>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</si>
  <si>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</si>
  <si>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</si>
  <si>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</si>
  <si>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</si>
  <si>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</si>
  <si>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</si>
  <si>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</si>
  <si>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</si>
  <si>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</si>
  <si>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</si>
  <si>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</si>
  <si>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</si>
  <si>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</si>
  <si>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</si>
  <si>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</si>
  <si>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</si>
  <si>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</si>
  <si>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</si>
  <si>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</si>
  <si>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</si>
  <si>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</si>
  <si>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</si>
  <si>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</si>
  <si>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</si>
  <si>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</si>
  <si>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</si>
  <si>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</si>
  <si>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</si>
  <si>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</si>
  <si>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</si>
  <si>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</si>
  <si>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</si>
  <si>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</si>
  <si>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</si>
  <si>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</si>
  <si>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</si>
  <si>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</si>
  <si>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</si>
  <si>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</si>
  <si>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</si>
  <si>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</si>
  <si>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</si>
  <si>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</si>
  <si>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</si>
  <si>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</si>
  <si>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</si>
  <si>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</si>
  <si>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</si>
  <si>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</si>
  <si>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</si>
  <si>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</si>
  <si>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</si>
  <si>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</si>
  <si>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</si>
  <si>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</si>
  <si>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</si>
  <si>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</si>
  <si>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</si>
  <si>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</si>
  <si>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</si>
  <si>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</si>
  <si>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</si>
  <si>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</si>
  <si>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</si>
  <si>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</si>
  <si>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</si>
  <si>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</si>
  <si>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</si>
  <si>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</si>
  <si>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</si>
  <si>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</si>
  <si>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</si>
  <si>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</si>
  <si>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</si>
  <si>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</si>
  <si>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</si>
  <si>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</si>
  <si>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</si>
  <si>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</si>
  <si>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</si>
  <si>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</si>
  <si>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</si>
  <si>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</si>
  <si>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</si>
  <si>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</si>
  <si>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</si>
  <si>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</si>
  <si>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</si>
  <si>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</si>
  <si>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</si>
  <si>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</si>
  <si>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</si>
  <si>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</si>
  <si>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</si>
  <si>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</si>
  <si>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</si>
  <si>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</si>
  <si>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</si>
  <si>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</si>
  <si>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</si>
  <si>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</si>
  <si>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</si>
  <si>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</si>
  <si>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</si>
  <si>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</si>
  <si>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</si>
  <si>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</si>
  <si>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</si>
  <si>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</si>
  <si>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</si>
  <si>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</si>
  <si>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</si>
  <si>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</si>
  <si>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</si>
  <si>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</si>
  <si>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</si>
  <si>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</si>
  <si>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</si>
  <si>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</si>
  <si>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</si>
  <si>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</si>
  <si>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</si>
  <si>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</si>
  <si>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</si>
  <si>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</si>
  <si>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</si>
  <si>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</si>
  <si>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</si>
  <si>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</si>
  <si>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</si>
  <si>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</si>
  <si>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</si>
  <si>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</si>
  <si>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</si>
  <si>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</si>
  <si>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</si>
  <si>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</si>
  <si>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</si>
  <si>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</si>
  <si>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</si>
  <si>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</si>
  <si>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</si>
  <si>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</si>
  <si>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</si>
  <si>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</si>
  <si>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</si>
  <si>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</si>
  <si>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</si>
  <si>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</si>
  <si>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</si>
  <si>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</si>
  <si>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</si>
  <si>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</si>
  <si>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</si>
  <si>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</si>
  <si>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</si>
  <si>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</si>
  <si>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</si>
  <si>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</si>
  <si>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</si>
  <si>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</si>
  <si>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</si>
  <si>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</si>
  <si>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</si>
  <si>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</si>
  <si>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</si>
  <si>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</si>
  <si>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</si>
  <si>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</si>
  <si>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</si>
  <si>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</si>
  <si>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</si>
  <si>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</si>
  <si>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</si>
  <si>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</si>
  <si>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</si>
  <si>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</si>
  <si>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</si>
  <si>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</si>
  <si>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</si>
  <si>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</si>
  <si>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</si>
  <si>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</si>
  <si>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</si>
  <si>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</si>
  <si>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</si>
  <si>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</si>
  <si>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</si>
  <si>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</si>
  <si>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</si>
  <si>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</si>
  <si>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</si>
  <si>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</si>
  <si>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</si>
  <si>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</si>
  <si>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</si>
  <si>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</si>
  <si>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</si>
  <si>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</si>
  <si>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</si>
  <si>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</si>
  <si>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</si>
  <si>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</si>
  <si>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</si>
  <si>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</si>
  <si>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</si>
  <si>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</si>
  <si>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</si>
  <si>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</si>
  <si>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</si>
  <si>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</si>
  <si>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</si>
  <si>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</si>
  <si>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</si>
  <si>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</si>
  <si>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</si>
  <si>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</si>
  <si>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</si>
  <si>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</si>
  <si>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</si>
  <si>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</si>
  <si>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</si>
  <si>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</si>
  <si>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</si>
  <si>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</si>
  <si>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</si>
  <si>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</si>
  <si>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</si>
  <si>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</si>
  <si>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</si>
  <si>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</si>
  <si>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</si>
  <si>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</si>
  <si>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</si>
  <si>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</si>
  <si>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</si>
  <si>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</si>
  <si>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</si>
  <si>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</si>
  <si>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</si>
  <si>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</si>
  <si>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</si>
  <si>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</si>
  <si>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</si>
  <si>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</si>
  <si>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</si>
  <si>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</si>
  <si>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</si>
  <si>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</si>
  <si>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</si>
  <si>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</si>
  <si>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</si>
  <si>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</si>
  <si>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</si>
  <si>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</si>
  <si>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</si>
  <si>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</si>
  <si>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</si>
  <si>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</si>
  <si>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</si>
  <si>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</si>
  <si>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</si>
  <si>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</si>
  <si>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</si>
  <si>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</si>
  <si>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</si>
  <si>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</si>
  <si>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</si>
  <si>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</si>
  <si>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</si>
  <si>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</si>
  <si>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</si>
  <si>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</si>
  <si>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</si>
  <si>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</si>
  <si>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</si>
  <si>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</si>
  <si>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</si>
  <si>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</si>
  <si>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</si>
  <si>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</si>
  <si>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</si>
  <si>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</si>
  <si>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</si>
  <si>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</si>
  <si>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</si>
  <si>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</si>
  <si>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</si>
  <si>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</si>
  <si>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</si>
  <si>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</si>
  <si>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</si>
  <si>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</si>
  <si>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</si>
  <si>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</si>
  <si>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</si>
  <si>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</si>
  <si>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</si>
  <si>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</si>
  <si>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</si>
  <si>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</si>
  <si>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</si>
  <si>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</si>
  <si>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</si>
  <si>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</si>
  <si>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</si>
  <si>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</si>
  <si>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</si>
  <si>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</si>
  <si>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</si>
  <si>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</si>
  <si>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</si>
  <si>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</si>
  <si>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</si>
  <si>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</si>
  <si>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</si>
  <si>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</si>
  <si>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</si>
  <si>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</si>
  <si>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</si>
  <si>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</si>
  <si>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</si>
  <si>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</si>
  <si>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</si>
  <si>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</si>
  <si>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</si>
  <si>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</si>
  <si>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</si>
  <si>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</si>
  <si>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</si>
  <si>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</si>
  <si>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</si>
  <si>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</si>
  <si>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</si>
  <si>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</si>
  <si>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</si>
  <si>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</si>
  <si>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</si>
  <si>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</si>
  <si>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</si>
  <si>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</si>
  <si>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</si>
  <si>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</si>
  <si>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</si>
  <si>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</si>
  <si>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</si>
  <si>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</si>
  <si>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</si>
  <si>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</si>
  <si>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</si>
  <si>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</si>
  <si>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</si>
  <si>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</si>
  <si>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</si>
  <si>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</si>
  <si>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</si>
  <si>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</si>
  <si>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</si>
  <si>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</si>
  <si>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</si>
  <si>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</si>
  <si>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</si>
  <si>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</si>
  <si>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</si>
  <si>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</si>
  <si>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</si>
  <si>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</si>
  <si>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</si>
  <si>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</si>
  <si>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</si>
  <si>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</si>
  <si>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</si>
  <si>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</si>
  <si>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</si>
  <si>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</si>
  <si>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</si>
  <si>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</si>
  <si>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</si>
  <si>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</si>
  <si>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</si>
  <si>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</si>
  <si>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</si>
  <si>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</si>
  <si>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</si>
  <si>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</si>
  <si>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</si>
  <si>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</si>
  <si>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</si>
  <si>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</si>
  <si>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</si>
  <si>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</si>
  <si>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</si>
  <si>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</si>
  <si>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</si>
  <si>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</si>
  <si>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</si>
  <si>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</si>
  <si>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</si>
  <si>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</si>
  <si>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</si>
  <si>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</si>
  <si>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</si>
  <si>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</si>
  <si>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</si>
  <si>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</si>
  <si>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</si>
  <si>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</si>
  <si>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</si>
  <si>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</si>
  <si>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</si>
  <si>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</si>
  <si>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</si>
  <si>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</si>
  <si>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</si>
  <si>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</si>
  <si>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</si>
  <si>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</si>
  <si>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</si>
  <si>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</si>
  <si>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</si>
  <si>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</si>
  <si>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</si>
  <si>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</si>
  <si>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</si>
  <si>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</si>
  <si>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</si>
  <si>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</si>
  <si>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</si>
  <si>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</si>
  <si>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</si>
  <si>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</si>
  <si>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</si>
  <si>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</si>
  <si>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</si>
  <si>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</si>
  <si>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</si>
  <si>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</si>
  <si>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</si>
  <si>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</si>
  <si>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</si>
  <si>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</si>
  <si>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</si>
  <si>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</si>
  <si>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</si>
  <si>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</si>
  <si>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</si>
  <si>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</si>
  <si>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</si>
  <si>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</si>
  <si>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</si>
  <si>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</si>
  <si>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</si>
  <si>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</si>
  <si>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</si>
  <si>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</si>
  <si>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</si>
  <si>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</si>
  <si>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</si>
  <si>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</si>
  <si>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</si>
  <si>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</si>
  <si>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</si>
  <si>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</si>
  <si>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</si>
  <si>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</si>
  <si>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</si>
  <si>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</si>
  <si>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</si>
  <si>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</si>
  <si>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</si>
  <si>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</si>
  <si>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</si>
  <si>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</si>
  <si>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</si>
  <si>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</si>
  <si>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</si>
  <si>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</si>
  <si>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</si>
  <si>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</si>
  <si>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</si>
  <si>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</si>
  <si>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</si>
  <si>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</si>
  <si>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</si>
  <si>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</si>
  <si>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</si>
  <si>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</si>
  <si>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</si>
  <si>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</si>
  <si>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</si>
  <si>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</si>
  <si>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</si>
  <si>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</si>
  <si>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</si>
  <si>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</si>
  <si>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</si>
  <si>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</si>
  <si>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</si>
  <si>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</si>
  <si>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</si>
  <si>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</si>
  <si>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</si>
  <si>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</si>
  <si>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</si>
  <si>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</si>
  <si>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</si>
  <si>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</si>
  <si>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</si>
  <si>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</si>
  <si>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</si>
  <si>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</si>
  <si>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</si>
  <si>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</si>
  <si>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</si>
  <si>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</si>
  <si>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</si>
  <si>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</si>
  <si>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</si>
  <si>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</si>
  <si>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</si>
  <si>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</si>
  <si>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</si>
  <si>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</si>
  <si>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</si>
  <si>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</si>
  <si>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</si>
  <si>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</si>
  <si>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</si>
  <si>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</si>
  <si>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</si>
  <si>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</si>
  <si>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</si>
  <si>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</si>
  <si>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</si>
  <si>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</si>
  <si>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</si>
  <si>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</si>
  <si>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</si>
  <si>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</si>
  <si>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</si>
  <si>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</si>
  <si>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</si>
  <si>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</si>
  <si>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</si>
  <si>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</si>
  <si>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</si>
  <si>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</si>
  <si>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</si>
  <si>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</si>
  <si>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</si>
  <si>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</si>
  <si>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</si>
  <si>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</si>
  <si>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</si>
  <si>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</si>
  <si>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</si>
  <si>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</si>
  <si>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</si>
  <si>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</si>
  <si>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</si>
  <si>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</si>
  <si>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</si>
  <si>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</si>
  <si>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</si>
  <si>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</si>
  <si>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</si>
  <si>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</si>
  <si>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</si>
  <si>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</si>
  <si>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</si>
  <si>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</si>
  <si>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</si>
  <si>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</si>
  <si>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</si>
  <si>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</si>
  <si>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</si>
  <si>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</si>
  <si>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</si>
  <si>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</si>
  <si>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</si>
  <si>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</si>
  <si>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</si>
  <si>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</si>
  <si>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</si>
  <si>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</si>
  <si>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</si>
  <si>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</si>
  <si>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</si>
  <si>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</si>
  <si>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</si>
  <si>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</si>
  <si>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</si>
  <si>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</si>
  <si>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</si>
  <si>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</si>
  <si>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</si>
  <si>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</si>
  <si>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</si>
  <si>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</si>
  <si>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</si>
  <si>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</si>
  <si>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</si>
  <si>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</si>
  <si>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</si>
  <si>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</si>
  <si>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</si>
  <si>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</si>
  <si>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</si>
  <si>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</si>
  <si>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</si>
  <si>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</si>
  <si>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</si>
  <si>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</si>
  <si>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</si>
  <si>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</si>
  <si>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</si>
  <si>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</si>
  <si>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</si>
  <si>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</si>
  <si>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</si>
  <si>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</si>
  <si>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</si>
  <si>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</si>
  <si>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</si>
  <si>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</si>
  <si>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</si>
  <si>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</si>
  <si>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</si>
  <si>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</si>
  <si>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</si>
  <si>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</si>
  <si>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</si>
  <si>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</si>
  <si>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</si>
  <si>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</si>
  <si>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</si>
  <si>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</si>
  <si>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</si>
  <si>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</si>
  <si>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</si>
  <si>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</si>
  <si>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</si>
  <si>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</si>
  <si>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</si>
  <si>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</si>
  <si>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</si>
  <si>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</si>
  <si>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</si>
  <si>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</si>
  <si>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</si>
  <si>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</si>
  <si>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</si>
  <si>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</si>
  <si>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</si>
  <si>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</si>
  <si>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</si>
  <si>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</si>
  <si>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</si>
  <si>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</si>
  <si>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</si>
  <si>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</si>
  <si>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</si>
  <si>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</si>
  <si>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</si>
  <si>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</si>
  <si>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</si>
  <si>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</si>
  <si>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</si>
  <si>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</si>
  <si>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</si>
  <si>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</si>
  <si>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</si>
  <si>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</si>
  <si>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</si>
  <si>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</si>
  <si>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</si>
  <si>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</si>
  <si>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</si>
  <si>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</si>
  <si>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</si>
  <si>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</si>
  <si>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</si>
  <si>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</si>
  <si>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</si>
  <si>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</si>
  <si>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</si>
  <si>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</si>
  <si>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</si>
  <si>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</si>
  <si>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</si>
  <si>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</si>
  <si>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</si>
  <si>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</si>
  <si>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</si>
  <si>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</si>
  <si>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</si>
  <si>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</si>
  <si>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</si>
  <si>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</si>
  <si>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</si>
  <si>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</si>
  <si>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</si>
  <si>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</si>
  <si>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</si>
  <si>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</si>
  <si>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</si>
  <si>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</si>
  <si>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</si>
  <si>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</si>
  <si>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</si>
  <si>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</si>
  <si>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</si>
  <si>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</si>
  <si>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</si>
  <si>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</si>
  <si>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</si>
  <si>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</si>
  <si>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</si>
  <si>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</si>
  <si>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</si>
  <si>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</si>
  <si>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</si>
  <si>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</si>
  <si>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</si>
  <si>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</si>
  <si>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</si>
  <si>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</si>
  <si>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</si>
  <si>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</si>
  <si>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</si>
  <si>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</si>
  <si>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</si>
  <si>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</si>
  <si>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</si>
  <si>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</si>
  <si>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</si>
  <si>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</si>
  <si>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</si>
  <si>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</si>
  <si>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</si>
  <si>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</si>
  <si>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</si>
  <si>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</si>
  <si>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</si>
  <si>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</si>
  <si>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</si>
  <si>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</si>
  <si>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</si>
  <si>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</si>
  <si>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</si>
  <si>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</si>
  <si>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</si>
  <si>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</si>
  <si>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</si>
  <si>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</si>
  <si>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</si>
  <si>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</si>
  <si>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</si>
  <si>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</si>
  <si>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</si>
  <si>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</si>
  <si>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</si>
  <si>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</si>
  <si>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</si>
  <si>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</si>
  <si>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</si>
  <si>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</si>
  <si>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</si>
  <si>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</si>
  <si>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</si>
  <si>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</si>
  <si>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</si>
  <si>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</si>
  <si>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</si>
  <si>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</si>
  <si>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</si>
  <si>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</si>
  <si>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</si>
  <si>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</si>
  <si>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</si>
  <si>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</si>
  <si>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</si>
  <si>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</si>
  <si>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</si>
  <si>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</si>
  <si>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</si>
  <si>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</si>
  <si>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</si>
  <si>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</si>
  <si>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</si>
  <si>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</si>
  <si>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</si>
  <si>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</si>
  <si>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</si>
  <si>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</si>
  <si>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</si>
  <si>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</si>
  <si>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</si>
  <si>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</si>
  <si>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</si>
  <si>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</si>
  <si>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</si>
  <si>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</si>
  <si>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</si>
  <si>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</si>
  <si>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</si>
  <si>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</si>
  <si>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</si>
  <si>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</si>
  <si>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</si>
  <si>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</si>
  <si>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</si>
  <si>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</si>
  <si>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</si>
  <si>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</si>
  <si>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</si>
  <si>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</si>
  <si>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</si>
  <si>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</si>
  <si>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</si>
  <si>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</si>
  <si>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</si>
  <si>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</si>
  <si>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</si>
  <si>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</si>
  <si>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</si>
  <si>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</si>
  <si>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</si>
  <si>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</si>
  <si>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</si>
  <si>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</si>
  <si>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</si>
  <si>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</si>
  <si>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</si>
  <si>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</si>
  <si>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</si>
  <si>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</si>
  <si>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</si>
  <si>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</si>
  <si>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</si>
  <si>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</si>
  <si>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</si>
  <si>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</si>
  <si>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</si>
  <si>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</si>
  <si>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</si>
  <si>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</si>
  <si>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</si>
  <si>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</si>
  <si>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</si>
  <si>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</si>
  <si>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</si>
  <si>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</si>
  <si>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</si>
  <si>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</si>
  <si>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</si>
  <si>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</si>
  <si>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</si>
  <si>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</si>
  <si>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</si>
  <si>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</si>
  <si>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</si>
  <si>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</si>
  <si>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</si>
  <si>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</si>
  <si>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</si>
  <si>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</si>
  <si>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</si>
  <si>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</si>
  <si>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</si>
  <si>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</si>
  <si>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</si>
  <si>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</si>
  <si>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</si>
  <si>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</si>
  <si>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</si>
  <si>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</si>
  <si>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</si>
  <si>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</si>
  <si>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</si>
  <si>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</si>
  <si>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</si>
  <si>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</si>
  <si>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</si>
  <si>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</si>
  <si>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</si>
  <si>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</si>
  <si>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</si>
  <si>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</si>
  <si>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</si>
  <si>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</si>
  <si>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</si>
  <si>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</si>
  <si>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</si>
  <si>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</si>
  <si>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</si>
  <si>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</si>
  <si>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</si>
  <si>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</si>
  <si>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</si>
  <si>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</si>
  <si>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</si>
  <si>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</si>
  <si>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</si>
  <si>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</si>
  <si>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</si>
  <si>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</si>
  <si>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</si>
  <si>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</si>
  <si>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</si>
  <si>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</si>
  <si>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</si>
  <si>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</si>
  <si>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</si>
  <si>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</si>
  <si>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</si>
  <si>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</si>
  <si>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</si>
  <si>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</si>
  <si>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</si>
  <si>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</si>
  <si>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</si>
  <si>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</si>
  <si>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</si>
  <si>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</si>
  <si>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</si>
  <si>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</si>
  <si>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</si>
  <si>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</si>
  <si>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</si>
  <si>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</si>
  <si>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</si>
  <si>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</si>
  <si>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</si>
  <si>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</si>
  <si>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</si>
  <si>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</si>
  <si>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</si>
  <si>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</si>
  <si>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</si>
  <si>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</si>
  <si>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</si>
  <si>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</si>
  <si>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</si>
  <si>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</si>
  <si>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</si>
  <si>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</si>
  <si>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</si>
  <si>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</si>
  <si>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</si>
  <si>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</si>
  <si>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</si>
  <si>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</si>
  <si>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</si>
  <si>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</si>
  <si>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</si>
  <si>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</si>
  <si>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</si>
  <si>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</si>
  <si>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</si>
  <si>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</si>
  <si>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</si>
  <si>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</si>
  <si>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</si>
  <si>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</si>
  <si>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</si>
  <si>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</si>
  <si>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</si>
  <si>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</si>
  <si>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</si>
  <si>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</si>
  <si>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</si>
  <si>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</si>
  <si>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</si>
  <si>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</si>
  <si>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</si>
  <si>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</si>
  <si>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</si>
  <si>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</si>
  <si>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</si>
  <si>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</si>
  <si>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</si>
  <si>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</si>
  <si>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</si>
  <si>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</si>
  <si>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</si>
  <si>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</si>
  <si>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</si>
  <si>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</si>
  <si>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</si>
  <si>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</si>
  <si>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</si>
  <si>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</si>
  <si>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</si>
  <si>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</si>
  <si>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</si>
  <si>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</si>
  <si>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</si>
  <si>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</si>
  <si>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</si>
  <si>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</si>
  <si>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</si>
  <si>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</si>
  <si>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</si>
  <si>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</si>
  <si>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</si>
  <si>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</si>
  <si>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</si>
  <si>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</si>
  <si>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</si>
  <si>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</si>
  <si>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</si>
  <si>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</si>
  <si>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</si>
  <si>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</si>
  <si>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</si>
  <si>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</si>
  <si>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</si>
  <si>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</si>
  <si>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</si>
  <si>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</si>
  <si>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</si>
  <si>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</si>
  <si>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</si>
  <si>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</si>
  <si>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</si>
  <si>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</si>
  <si>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</si>
  <si>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</si>
  <si>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</si>
  <si>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</si>
  <si>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</si>
  <si>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</si>
  <si>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</si>
  <si>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</si>
  <si>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</si>
  <si>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</si>
  <si>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</si>
  <si>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</si>
  <si>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</si>
  <si>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</si>
  <si>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</si>
  <si>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</si>
  <si>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</si>
  <si>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</si>
  <si>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</si>
  <si>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</si>
  <si>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</si>
  <si>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</si>
  <si>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</si>
  <si>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</si>
  <si>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</si>
  <si>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</si>
  <si>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</si>
  <si>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</si>
  <si>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</si>
  <si>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</si>
  <si>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</si>
  <si>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</si>
  <si>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</si>
  <si>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</si>
  <si>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</si>
  <si>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</si>
  <si>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</si>
  <si>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</si>
  <si>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</si>
  <si>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</si>
  <si>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</si>
  <si>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</si>
  <si>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</si>
  <si>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</si>
  <si>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</si>
  <si>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</si>
  <si>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</si>
  <si>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</si>
  <si>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</si>
  <si>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</si>
  <si>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</si>
  <si>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</si>
  <si>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</si>
  <si>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</si>
  <si>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</si>
  <si>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</si>
  <si>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</si>
  <si>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</si>
  <si>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</si>
  <si>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</si>
  <si>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</si>
  <si>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</si>
  <si>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</si>
  <si>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</si>
  <si>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</si>
  <si>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</si>
  <si>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</si>
  <si>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</si>
  <si>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</si>
  <si>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</si>
  <si>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</si>
  <si>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</si>
  <si>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</si>
  <si>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</si>
  <si>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</si>
  <si>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</si>
  <si>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</si>
  <si>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</si>
  <si>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</si>
  <si>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</si>
  <si>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</si>
  <si>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</si>
  <si>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</si>
  <si>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</si>
  <si>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</si>
  <si>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</si>
  <si>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</si>
  <si>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</si>
  <si>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</si>
  <si>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</si>
  <si>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</si>
  <si>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</si>
  <si>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</si>
  <si>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</si>
  <si>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</si>
  <si>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</si>
  <si>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</si>
  <si>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</si>
  <si>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</si>
  <si>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</si>
  <si>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</si>
  <si>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</si>
  <si>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</si>
  <si>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</si>
  <si>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</si>
  <si>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</si>
  <si>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</si>
  <si>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</si>
  <si>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</si>
  <si>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</si>
  <si>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</si>
  <si>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</si>
  <si>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</si>
  <si>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</si>
  <si>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</si>
  <si>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</si>
  <si>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</si>
  <si>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</si>
  <si>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</si>
  <si>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</si>
  <si>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</si>
  <si>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</si>
  <si>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</si>
  <si>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</si>
  <si>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</si>
  <si>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</si>
  <si>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</si>
  <si>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</si>
  <si>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</si>
  <si>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</si>
  <si>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</si>
  <si>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</si>
  <si>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</si>
  <si>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</si>
  <si>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</si>
  <si>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</si>
  <si>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</si>
  <si>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</si>
  <si>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</si>
  <si>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</si>
  <si>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</si>
  <si>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</si>
  <si>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</si>
  <si>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</si>
  <si>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</si>
  <si>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</si>
  <si>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</si>
  <si>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</si>
  <si>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</si>
  <si>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</si>
  <si>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</si>
  <si>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</si>
  <si>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</si>
  <si>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</si>
  <si>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</si>
  <si>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</si>
  <si>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</si>
  <si>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</si>
  <si>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</si>
  <si>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</si>
  <si>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</si>
  <si>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</si>
  <si>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</si>
  <si>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</si>
  <si>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</si>
  <si>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</si>
  <si>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</si>
  <si>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</si>
  <si>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</si>
  <si>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</si>
  <si>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</si>
  <si>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</si>
  <si>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</si>
  <si>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</si>
  <si>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</si>
  <si>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</si>
  <si>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</si>
  <si>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</si>
  <si>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</si>
  <si>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</si>
  <si>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</si>
  <si>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</si>
  <si>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</si>
  <si>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</si>
  <si>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</si>
  <si>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</si>
  <si>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</si>
  <si>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</si>
  <si>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</si>
  <si>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</si>
  <si>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</si>
  <si>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</si>
  <si>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</si>
  <si>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</si>
  <si>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</si>
  <si>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</si>
  <si>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</si>
  <si>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</si>
  <si>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</si>
  <si>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</si>
  <si>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</si>
  <si>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</si>
  <si>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</si>
  <si>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</si>
  <si>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</si>
  <si>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</si>
  <si>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</si>
  <si>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</si>
  <si>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</si>
  <si>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</si>
  <si>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</si>
  <si>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</si>
  <si>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</si>
  <si>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</si>
  <si>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</si>
  <si>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</si>
  <si>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</si>
  <si>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</si>
  <si>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</si>
  <si>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</si>
  <si>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</si>
  <si>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</si>
  <si>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</si>
  <si>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</si>
  <si>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</si>
  <si>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</si>
  <si>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</si>
  <si>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</si>
  <si>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</si>
  <si>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</si>
  <si>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</si>
  <si>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</si>
  <si>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</si>
  <si>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</si>
  <si>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</si>
  <si>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</si>
  <si>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</si>
  <si>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</si>
  <si>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</si>
  <si>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</si>
  <si>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</si>
  <si>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</si>
  <si>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</si>
  <si>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</si>
  <si>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</si>
  <si>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</si>
  <si>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</si>
  <si>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</si>
  <si>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</si>
  <si>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</si>
  <si>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</si>
  <si>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</si>
  <si>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</si>
  <si>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</si>
  <si>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</si>
  <si>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</si>
  <si>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</si>
  <si>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</si>
  <si>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</si>
  <si>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</si>
  <si>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</si>
  <si>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</si>
  <si>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</si>
  <si>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</si>
  <si>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</si>
  <si>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</si>
  <si>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</si>
  <si>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</si>
  <si>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</si>
  <si>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</si>
  <si>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</si>
  <si>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</si>
  <si>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</si>
  <si>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</si>
  <si>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</si>
  <si>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</si>
  <si>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</si>
  <si>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</si>
  <si>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</si>
  <si>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</si>
  <si>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</si>
  <si>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</si>
  <si>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</si>
  <si>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</si>
  <si>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</si>
  <si>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</si>
  <si>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</si>
  <si>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</si>
  <si>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</si>
  <si>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</si>
  <si>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</si>
  <si>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</si>
  <si>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</si>
  <si>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</si>
  <si>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</si>
  <si>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</si>
  <si>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</si>
  <si>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</si>
  <si>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</si>
  <si>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</si>
  <si>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</si>
  <si>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</si>
  <si>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</si>
  <si>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</si>
  <si>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</si>
  <si>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</si>
  <si>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</si>
  <si>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</si>
  <si>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</si>
  <si>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</si>
  <si>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</si>
  <si>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</si>
  <si>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</si>
  <si>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</si>
  <si>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</si>
  <si>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</si>
  <si>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</si>
  <si>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</si>
  <si>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</si>
  <si>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</si>
  <si>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</si>
  <si>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</si>
  <si>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</si>
  <si>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</si>
  <si>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</si>
  <si>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</si>
  <si>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</si>
  <si>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</si>
  <si>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</si>
  <si>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</si>
  <si>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</si>
  <si>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</si>
  <si>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</si>
  <si>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</si>
  <si>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</si>
  <si>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</si>
  <si>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</si>
  <si>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</si>
  <si>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</si>
  <si>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</si>
  <si>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</si>
  <si>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</si>
  <si>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</si>
  <si>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</si>
  <si>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</si>
  <si>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</si>
  <si>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</si>
  <si>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</si>
  <si>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</si>
  <si>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</si>
  <si>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</si>
  <si>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</si>
  <si>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</si>
  <si>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</si>
  <si>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</si>
  <si>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</si>
  <si>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</si>
  <si>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</si>
  <si>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</si>
  <si>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</si>
  <si>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</si>
  <si>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</si>
  <si>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</si>
  <si>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</si>
  <si>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</si>
  <si>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</si>
  <si>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</si>
  <si>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</si>
  <si>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</si>
  <si>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</si>
  <si>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</si>
  <si>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</si>
  <si>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</si>
  <si>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</si>
  <si>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</si>
  <si>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</si>
  <si>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</si>
  <si>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</si>
  <si>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</si>
  <si>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</si>
  <si>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</si>
  <si>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</si>
  <si>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</si>
  <si>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</si>
  <si>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</si>
  <si>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</si>
  <si>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</si>
  <si>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</si>
  <si>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</si>
  <si>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</si>
  <si>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</si>
  <si>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</si>
  <si>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</si>
  <si>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</si>
  <si>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</si>
  <si>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</si>
  <si>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</si>
  <si>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</si>
  <si>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</si>
  <si>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</si>
  <si>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</si>
  <si>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</si>
  <si>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</si>
  <si>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</si>
  <si>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</si>
  <si>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</si>
  <si>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</si>
  <si>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</si>
  <si>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</si>
  <si>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</si>
  <si>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</si>
  <si>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</si>
  <si>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</si>
  <si>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</si>
  <si>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</si>
  <si>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</si>
  <si>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</si>
  <si>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</si>
  <si>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</si>
  <si>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</si>
  <si>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</si>
  <si>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</si>
  <si>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</si>
  <si>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</si>
  <si>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</si>
  <si>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</si>
  <si>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</si>
  <si>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</si>
  <si>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</si>
  <si>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</si>
  <si>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</si>
  <si>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</si>
  <si>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</si>
  <si>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</si>
  <si>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</si>
  <si>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</si>
  <si>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</si>
  <si>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</si>
  <si>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</si>
  <si>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</si>
  <si>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</si>
  <si>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</si>
  <si>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</si>
  <si>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</si>
  <si>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</si>
  <si>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</si>
  <si>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</si>
  <si>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</si>
  <si>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</si>
  <si>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</si>
  <si>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</si>
  <si>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</si>
  <si>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</si>
  <si>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</si>
  <si>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</si>
  <si>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</si>
  <si>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</si>
  <si>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</si>
  <si>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</si>
  <si>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</si>
  <si>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</si>
  <si>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</si>
  <si>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</si>
  <si>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</si>
  <si>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</si>
  <si>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</si>
  <si>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</si>
  <si>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</si>
  <si>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</si>
  <si>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</si>
  <si>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</si>
  <si>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</si>
  <si>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</si>
  <si>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</si>
  <si>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</si>
  <si>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</si>
  <si>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</si>
  <si>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</si>
  <si>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</si>
  <si>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</si>
  <si>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</si>
  <si>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</si>
  <si>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</si>
  <si>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</si>
  <si>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</si>
  <si>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</si>
  <si>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</si>
  <si>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</si>
  <si>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</si>
  <si>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</si>
  <si>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</si>
  <si>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</si>
  <si>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</si>
  <si>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</si>
  <si>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</si>
  <si>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</si>
  <si>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</si>
  <si>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</si>
  <si>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</si>
  <si>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</si>
  <si>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</si>
  <si>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</si>
  <si>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</si>
  <si>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</si>
  <si>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</si>
  <si>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</si>
  <si>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</si>
  <si>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</si>
  <si>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</si>
  <si>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</si>
  <si>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</si>
  <si>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</si>
  <si>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</si>
  <si>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</si>
  <si>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</si>
  <si>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</si>
  <si>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</si>
  <si>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</si>
  <si>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</si>
  <si>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</si>
  <si>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</si>
  <si>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</si>
  <si>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</si>
  <si>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</si>
  <si>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</si>
  <si>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</si>
  <si>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</si>
  <si>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</si>
  <si>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</si>
  <si>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</si>
  <si>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</si>
  <si>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</si>
  <si>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</si>
  <si>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</si>
  <si>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</si>
  <si>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</si>
  <si>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</si>
  <si>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</si>
  <si>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</si>
  <si>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</si>
  <si>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</si>
  <si>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</si>
  <si>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</si>
  <si>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</si>
  <si>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</si>
  <si>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</si>
  <si>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</si>
  <si>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</si>
  <si>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</si>
  <si>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</si>
  <si>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</si>
  <si>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</si>
  <si>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</si>
  <si>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</si>
  <si>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</si>
  <si>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</si>
  <si>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</si>
  <si>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</si>
  <si>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</si>
  <si>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</si>
  <si>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</si>
  <si>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</si>
  <si>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</si>
  <si>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</si>
  <si>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</si>
  <si>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</si>
  <si>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</si>
  <si>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</si>
  <si>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</si>
  <si>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</si>
  <si>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</si>
  <si>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</si>
  <si>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</si>
  <si>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</si>
  <si>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</si>
  <si>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</si>
  <si>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</si>
  <si>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</si>
  <si>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</si>
  <si>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</si>
  <si>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</si>
  <si>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</si>
  <si>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</si>
  <si>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</si>
  <si>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</si>
  <si>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</si>
  <si>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</si>
  <si>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</si>
  <si>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</si>
  <si>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</si>
  <si>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</si>
  <si>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</si>
  <si>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</si>
  <si>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</si>
  <si>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</si>
  <si>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</si>
  <si>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</si>
  <si>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</si>
  <si>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</si>
  <si>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</si>
  <si>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</si>
  <si>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</si>
  <si>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</si>
  <si>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</si>
  <si>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</si>
  <si>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</si>
  <si>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</si>
  <si>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</si>
  <si>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</si>
  <si>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</si>
  <si>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</si>
  <si>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</si>
  <si>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</si>
  <si>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</si>
  <si>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</si>
  <si>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</si>
  <si>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</si>
  <si>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</si>
  <si>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</si>
  <si>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</si>
  <si>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</si>
  <si>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</si>
  <si>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</si>
  <si>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</si>
  <si>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</si>
  <si>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</si>
  <si>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</si>
  <si>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</si>
  <si>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</si>
  <si>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</si>
  <si>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</si>
  <si>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</si>
  <si>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</si>
  <si>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</si>
  <si>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</si>
  <si>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</si>
  <si>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</si>
  <si>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</si>
  <si>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</si>
  <si>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</si>
  <si>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</si>
  <si>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</si>
  <si>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</si>
  <si>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</si>
  <si>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</si>
  <si>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</si>
  <si>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</si>
  <si>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</si>
  <si>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</si>
  <si>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</si>
  <si>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</si>
  <si>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</si>
  <si>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</si>
  <si>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</si>
  <si>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</si>
  <si>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</si>
  <si>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</si>
  <si>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</si>
  <si>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</si>
  <si>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</si>
  <si>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</si>
  <si>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</si>
  <si>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</si>
  <si>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</si>
  <si>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</si>
  <si>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</si>
  <si>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</si>
  <si>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</si>
  <si>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</si>
  <si>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</si>
  <si>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</si>
  <si>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</si>
  <si>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</si>
  <si>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</si>
  <si>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</si>
  <si>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</si>
  <si>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</si>
  <si>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</si>
  <si>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</si>
  <si>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</si>
  <si>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</si>
  <si>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</si>
  <si>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</si>
  <si>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</si>
  <si>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</si>
  <si>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</si>
  <si>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</si>
  <si>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</si>
  <si>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</si>
  <si>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</si>
  <si>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</si>
  <si>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</si>
  <si>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</si>
  <si>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</si>
  <si>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</si>
  <si>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</si>
  <si>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</si>
  <si>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</si>
  <si>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</si>
  <si>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</si>
  <si>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</si>
  <si>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</si>
  <si>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</si>
  <si>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</si>
  <si>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</si>
  <si>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</si>
  <si>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</si>
  <si>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</si>
  <si>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</si>
  <si>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</si>
  <si>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</si>
  <si>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</si>
  <si>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</si>
  <si>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</si>
  <si>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</si>
  <si>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</si>
  <si>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</si>
  <si>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</si>
  <si>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</si>
  <si>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</si>
  <si>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</si>
  <si>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</si>
  <si>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</si>
  <si>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</si>
  <si>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</si>
  <si>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</si>
  <si>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</si>
  <si>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</si>
  <si>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</si>
  <si>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</si>
  <si>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</si>
  <si>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</si>
  <si>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</si>
  <si>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</si>
  <si>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</si>
  <si>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</si>
  <si>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</si>
  <si>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</si>
  <si>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</si>
  <si>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</si>
  <si>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</si>
  <si>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</si>
  <si>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</si>
  <si>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</si>
  <si>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</si>
  <si>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</si>
  <si>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</si>
  <si>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</si>
  <si>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</si>
  <si>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</si>
  <si>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</si>
  <si>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</si>
  <si>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</si>
  <si>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</si>
  <si>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</si>
  <si>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</si>
  <si>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</si>
  <si>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</si>
  <si>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</si>
  <si>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</si>
  <si>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</si>
  <si>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</si>
  <si>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</si>
  <si>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</si>
  <si>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</si>
  <si>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</si>
  <si>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</si>
  <si>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</si>
  <si>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</si>
  <si>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</si>
  <si>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</si>
  <si>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</si>
  <si>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</si>
  <si>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</si>
  <si>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</si>
  <si>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</si>
  <si>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</si>
  <si>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</si>
  <si>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</si>
  <si>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</si>
  <si>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</si>
  <si>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</si>
  <si>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</si>
  <si>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</si>
  <si>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</si>
  <si>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</si>
  <si>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</si>
  <si>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</si>
  <si>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</si>
  <si>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</si>
  <si>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</si>
  <si>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</si>
  <si>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</si>
  <si>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</si>
  <si>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</si>
  <si>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</si>
  <si>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</si>
  <si>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</si>
  <si>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</si>
  <si>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</si>
  <si>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</si>
  <si>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</si>
  <si>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</si>
  <si>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</si>
  <si>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</si>
  <si>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</si>
  <si>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</si>
  <si>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</si>
  <si>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</si>
  <si>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</si>
  <si>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</si>
  <si>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</si>
  <si>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</si>
  <si>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</si>
  <si>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</si>
  <si>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</si>
  <si>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</si>
  <si>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</si>
  <si>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</si>
  <si>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</si>
  <si>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</si>
  <si>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</si>
  <si>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</si>
  <si>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</si>
  <si>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</si>
  <si>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</si>
  <si>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</si>
  <si>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</si>
  <si>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</si>
  <si>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</si>
  <si>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</si>
  <si>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</si>
  <si>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</si>
  <si>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</si>
  <si>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</si>
  <si>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</si>
  <si>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</si>
  <si>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</si>
  <si>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</si>
  <si>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</si>
  <si>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</si>
  <si>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</si>
  <si>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</si>
  <si>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</si>
  <si>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</si>
  <si>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</si>
  <si>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</si>
  <si>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</si>
  <si>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</si>
  <si>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</si>
  <si>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</si>
  <si>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</si>
  <si>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</si>
  <si>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</si>
  <si>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</si>
  <si>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</si>
  <si>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</si>
  <si>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</si>
  <si>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</si>
  <si>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</si>
  <si>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</si>
  <si>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</si>
  <si>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</si>
  <si>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</si>
  <si>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</si>
  <si>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</si>
  <si>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</si>
  <si>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</si>
  <si>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</si>
  <si>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</si>
  <si>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</si>
  <si>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</si>
  <si>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</si>
  <si>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</si>
  <si>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</si>
  <si>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</si>
  <si>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</si>
  <si>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</si>
  <si>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</si>
  <si>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</si>
  <si>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</si>
  <si>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</si>
  <si>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</si>
  <si>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</si>
  <si>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</si>
  <si>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</si>
  <si>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</si>
  <si>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</si>
  <si>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</si>
  <si>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</si>
  <si>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</si>
  <si>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</si>
  <si>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</si>
  <si>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</si>
  <si>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</si>
  <si>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</si>
  <si>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</si>
  <si>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</si>
  <si>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</si>
  <si>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</si>
  <si>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</si>
  <si>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</si>
  <si>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</si>
  <si>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</si>
  <si>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</si>
  <si>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</si>
  <si>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</si>
  <si>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</si>
  <si>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</si>
  <si>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</si>
  <si>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</si>
  <si>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</si>
  <si>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</si>
  <si>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</si>
  <si>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</si>
  <si>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</si>
  <si>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</si>
  <si>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</si>
  <si>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</si>
  <si>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</si>
  <si>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</si>
  <si>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</si>
  <si>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</si>
  <si>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</si>
  <si>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</si>
  <si>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</si>
  <si>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</si>
  <si>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</si>
  <si>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</si>
  <si>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</si>
  <si>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</si>
  <si>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</si>
  <si>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</si>
  <si>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</si>
  <si>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</si>
  <si>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</si>
  <si>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</si>
  <si>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</si>
  <si>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</si>
  <si>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</si>
  <si>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</si>
  <si>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</si>
  <si>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</si>
  <si>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</si>
  <si>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</si>
  <si>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</si>
  <si>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</si>
  <si>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</si>
  <si>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</si>
  <si>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</si>
  <si>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</si>
  <si>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</si>
  <si>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</si>
  <si>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</si>
  <si>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</si>
  <si>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</si>
  <si>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</si>
  <si>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</si>
  <si>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</si>
  <si>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</si>
  <si>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</si>
  <si>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</si>
  <si>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</si>
  <si>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</si>
  <si>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</si>
  <si>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</si>
  <si>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</si>
  <si>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</si>
  <si>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</si>
  <si>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</si>
  <si>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</si>
  <si>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</si>
  <si>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</si>
  <si>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</si>
  <si>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</si>
  <si>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</si>
  <si>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</si>
  <si>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</si>
  <si>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</si>
  <si>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</si>
  <si>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</si>
  <si>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</si>
  <si>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</si>
  <si>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</si>
  <si>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</si>
  <si>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</si>
  <si>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</si>
  <si>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</si>
  <si>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</si>
  <si>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</si>
  <si>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</si>
  <si>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</si>
  <si>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</si>
  <si>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</si>
  <si>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</si>
  <si>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</si>
  <si>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</si>
  <si>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</si>
  <si>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</si>
  <si>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</si>
  <si>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</si>
  <si>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</si>
  <si>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</si>
  <si>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</si>
  <si>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</si>
  <si>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</si>
  <si>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</si>
  <si>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</si>
  <si>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</si>
  <si>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</si>
  <si>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</si>
  <si>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</si>
  <si>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</si>
  <si>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</si>
  <si>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</si>
  <si>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</si>
  <si>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</si>
  <si>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</si>
  <si>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</si>
  <si>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</si>
  <si>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</si>
  <si>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</si>
  <si>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</si>
  <si>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</si>
  <si>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</si>
  <si>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</si>
  <si>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</si>
  <si>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</si>
  <si>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</si>
  <si>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</si>
  <si>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</si>
  <si>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</si>
  <si>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</si>
  <si>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</si>
  <si>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</si>
  <si>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</si>
  <si>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</si>
  <si>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</si>
  <si>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</si>
  <si>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</si>
  <si>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</si>
  <si>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</si>
  <si>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</si>
  <si>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</si>
  <si>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</si>
  <si>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</si>
  <si>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</si>
  <si>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</si>
  <si>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</si>
  <si>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</si>
  <si>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</si>
  <si>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</si>
  <si>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</si>
  <si>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</si>
  <si>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</si>
  <si>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</si>
  <si>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</si>
  <si>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</si>
  <si>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</si>
  <si>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</si>
  <si>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</si>
  <si>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</si>
  <si>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</si>
  <si>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</si>
  <si>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</si>
  <si>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</si>
  <si>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</si>
  <si>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</si>
  <si>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</si>
  <si>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</si>
  <si>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</si>
  <si>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</si>
  <si>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</si>
  <si>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</si>
  <si>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</si>
  <si>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</si>
  <si>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</si>
  <si>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</si>
  <si>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</si>
  <si>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</si>
  <si>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</si>
  <si>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</si>
  <si>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</si>
  <si>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</si>
  <si>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</si>
  <si>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</si>
  <si>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</si>
  <si>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</si>
  <si>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</si>
  <si>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</si>
  <si>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</si>
  <si>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</si>
  <si>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</si>
  <si>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</si>
  <si>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</si>
  <si>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</si>
  <si>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</si>
  <si>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</si>
  <si>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</si>
  <si>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</si>
  <si>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</si>
  <si>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</si>
  <si>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</si>
  <si>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</si>
  <si>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</si>
  <si>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</si>
  <si>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</si>
  <si>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</si>
  <si>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</si>
  <si>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</si>
  <si>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</si>
  <si>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</si>
  <si>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</si>
  <si>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</si>
  <si>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</si>
  <si>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</si>
  <si>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</si>
  <si>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</si>
  <si>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</si>
  <si>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</si>
  <si>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</si>
  <si>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</si>
  <si>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</si>
  <si>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</si>
  <si>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</si>
  <si>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</si>
  <si>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</si>
  <si>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</si>
  <si>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</si>
  <si>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</si>
  <si>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</si>
  <si>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</si>
  <si>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</si>
  <si>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</si>
  <si>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</si>
  <si>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</si>
  <si>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</si>
  <si>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</si>
  <si>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</si>
  <si>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</si>
  <si>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</si>
  <si>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</si>
  <si>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</si>
  <si>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</si>
  <si>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</si>
  <si>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</si>
  <si>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</si>
  <si>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</si>
  <si>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</si>
  <si>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</si>
  <si>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</si>
  <si>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</si>
  <si>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</si>
  <si>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</si>
  <si>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</si>
  <si>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</si>
  <si>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</si>
  <si>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</si>
  <si>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</si>
  <si>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</si>
  <si>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</si>
  <si>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</si>
  <si>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</si>
  <si>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</si>
  <si>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</si>
  <si>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</si>
  <si>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</si>
  <si>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</si>
  <si>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</si>
  <si>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</si>
  <si>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</si>
  <si>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</si>
  <si>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</si>
  <si>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</si>
  <si>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</si>
  <si>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</si>
  <si>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</si>
  <si>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</si>
  <si>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</si>
  <si>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</si>
  <si>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</si>
  <si>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</si>
  <si>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</si>
  <si>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</si>
  <si>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</si>
  <si>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</si>
  <si>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</si>
  <si>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</si>
  <si>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</si>
  <si>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</si>
  <si>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</si>
  <si>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</si>
  <si>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</si>
  <si>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</si>
  <si>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</si>
  <si>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</si>
  <si>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</si>
  <si>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</si>
  <si>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</si>
  <si>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</si>
  <si>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</si>
  <si>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</si>
  <si>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</si>
  <si>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</si>
  <si>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</si>
  <si>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</si>
  <si>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</si>
  <si>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</si>
  <si>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</si>
  <si>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</si>
  <si>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</si>
  <si>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</si>
  <si>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</si>
  <si>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</si>
  <si>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</si>
  <si>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</si>
  <si>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</si>
  <si>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</si>
  <si>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</si>
  <si>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</si>
  <si>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</si>
  <si>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</si>
  <si>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</si>
  <si>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</si>
  <si>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</si>
  <si>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</si>
  <si>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</si>
  <si>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</si>
  <si>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</si>
  <si>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</si>
  <si>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</si>
  <si>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</si>
  <si>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</si>
  <si>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</si>
  <si>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</si>
  <si>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</si>
  <si>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</si>
  <si>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</si>
  <si>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</si>
  <si>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</si>
  <si>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</si>
  <si>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</si>
  <si>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</si>
  <si>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</si>
  <si>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</si>
  <si>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</si>
  <si>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</si>
  <si>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</si>
  <si>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</si>
  <si>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</si>
  <si>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</si>
  <si>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</si>
  <si>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</si>
  <si>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</si>
  <si>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</si>
  <si>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</si>
  <si>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</si>
  <si>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</si>
  <si>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</si>
  <si>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</si>
  <si>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</si>
  <si>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</si>
  <si>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</si>
  <si>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</si>
  <si>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</si>
  <si>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</si>
  <si>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</si>
  <si>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</si>
  <si>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</si>
  <si>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</si>
  <si>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</si>
  <si>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</si>
  <si>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</si>
  <si>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</si>
  <si>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</si>
  <si>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</si>
  <si>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</si>
  <si>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</si>
  <si>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</si>
  <si>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</si>
  <si>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</si>
  <si>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</si>
  <si>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</si>
  <si>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</si>
  <si>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</si>
  <si>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</si>
  <si>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</si>
  <si>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</si>
  <si>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</si>
  <si>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</si>
  <si>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</si>
  <si>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</si>
  <si>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</si>
  <si>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</si>
  <si>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</si>
  <si>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</si>
  <si>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</si>
  <si>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</si>
  <si>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</si>
  <si>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</si>
  <si>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</si>
  <si>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</si>
  <si>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</si>
  <si>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</si>
  <si>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</si>
  <si>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</si>
  <si>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</si>
  <si>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</si>
  <si>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</si>
  <si>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</si>
  <si>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</si>
  <si>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</si>
  <si>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</si>
  <si>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</si>
  <si>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</si>
  <si>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</si>
  <si>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</si>
  <si>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</si>
  <si>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</si>
  <si>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</si>
  <si>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</si>
  <si>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</si>
  <si>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</si>
  <si>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</si>
  <si>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</si>
  <si>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</si>
  <si>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</si>
  <si>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</si>
  <si>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</si>
  <si>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</si>
  <si>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</si>
  <si>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</si>
  <si>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</si>
  <si>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</si>
  <si>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</si>
  <si>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</si>
  <si>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</si>
  <si>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</si>
  <si>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</si>
  <si>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</si>
  <si>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</si>
  <si>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</si>
  <si>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</si>
  <si>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</si>
  <si>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</si>
  <si>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</si>
  <si>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</si>
  <si>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</si>
  <si>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</si>
  <si>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</si>
  <si>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</si>
  <si>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</si>
  <si>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</si>
  <si>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</si>
  <si>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</si>
  <si>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</si>
  <si>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</si>
  <si>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</si>
  <si>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</si>
  <si>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</si>
  <si>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</si>
  <si>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</si>
  <si>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</si>
  <si>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</si>
  <si>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</si>
  <si>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</si>
  <si>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</si>
  <si>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</si>
  <si>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</si>
  <si>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</si>
  <si>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</si>
  <si>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</si>
  <si>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</si>
  <si>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</si>
  <si>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</si>
  <si>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</si>
  <si>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</si>
  <si>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</si>
  <si>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</si>
  <si>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</si>
  <si>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</si>
  <si>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</si>
  <si>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</si>
  <si>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</si>
  <si>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</si>
  <si>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</si>
  <si>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</si>
  <si>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</si>
  <si>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</si>
  <si>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</si>
  <si>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</si>
  <si>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</si>
  <si>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</si>
  <si>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</si>
  <si>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</si>
  <si>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</si>
  <si>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</si>
  <si>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</si>
  <si>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</si>
  <si>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</si>
  <si>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</si>
  <si>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</si>
  <si>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</si>
  <si>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</si>
  <si>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</si>
  <si>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</si>
  <si>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</si>
  <si>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</si>
  <si>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</si>
  <si>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</si>
  <si>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</si>
  <si>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</si>
  <si>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</si>
  <si>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</si>
  <si>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</si>
  <si>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</si>
  <si>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</si>
  <si>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</si>
  <si>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</si>
  <si>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</si>
  <si>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</si>
  <si>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</si>
  <si>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</si>
  <si>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</si>
  <si>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</si>
  <si>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</si>
  <si>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</si>
  <si>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</si>
  <si>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</si>
  <si>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</si>
  <si>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</si>
  <si>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</si>
  <si>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</si>
  <si>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</si>
  <si>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</si>
  <si>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</si>
  <si>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</si>
  <si>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</si>
  <si>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</si>
  <si>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</si>
  <si>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</si>
  <si>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</si>
  <si>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</si>
  <si>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</si>
  <si>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</si>
  <si>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</si>
  <si>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</si>
  <si>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</si>
  <si>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</si>
  <si>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</si>
  <si>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</si>
  <si>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</si>
  <si>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</si>
  <si>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</si>
  <si>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</si>
  <si>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</si>
  <si>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</si>
  <si>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</si>
  <si>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</si>
  <si>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</si>
  <si>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</si>
  <si>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</si>
  <si>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</si>
  <si>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</si>
  <si>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</si>
  <si>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</si>
  <si>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</si>
  <si>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</si>
  <si>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</si>
  <si>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</si>
  <si>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</si>
  <si>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</si>
  <si>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</si>
  <si>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</si>
  <si>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</si>
  <si>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</si>
  <si>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</si>
  <si>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</si>
  <si>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</si>
  <si>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</si>
  <si>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</si>
  <si>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</si>
  <si>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</si>
  <si>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</si>
  <si>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</si>
  <si>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</si>
  <si>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</si>
  <si>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</si>
  <si>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</si>
  <si>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</si>
  <si>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</si>
  <si>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</si>
  <si>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</si>
  <si>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</si>
  <si>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</si>
  <si>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</si>
  <si>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</si>
  <si>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</si>
  <si>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</si>
  <si>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</si>
  <si>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</si>
  <si>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</si>
  <si>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</si>
  <si>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</si>
  <si>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</si>
  <si>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</si>
  <si>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</si>
  <si>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</si>
  <si>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</si>
  <si>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</si>
  <si>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</si>
  <si>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</si>
  <si>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</si>
  <si>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</si>
  <si>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</si>
  <si>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</si>
  <si>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</si>
  <si>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</si>
  <si>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</si>
  <si>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</si>
  <si>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</si>
  <si>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</si>
  <si>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</si>
  <si>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</si>
  <si>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</si>
  <si>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</si>
  <si>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</si>
  <si>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</si>
  <si>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</si>
  <si>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</si>
  <si>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</si>
  <si>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</si>
  <si>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</si>
  <si>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</si>
  <si>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</si>
  <si>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</si>
  <si>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</si>
  <si>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</si>
  <si>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</si>
  <si>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</si>
  <si>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</si>
  <si>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</si>
  <si>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</si>
  <si>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</si>
  <si>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</si>
  <si>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</si>
  <si>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</si>
  <si>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</si>
  <si>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</si>
  <si>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</si>
  <si>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</si>
  <si>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</si>
  <si>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</si>
  <si>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</si>
  <si>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</si>
  <si>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</si>
  <si>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</si>
  <si>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</si>
  <si>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</si>
  <si>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</si>
  <si>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</si>
  <si>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</si>
  <si>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</si>
  <si>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</si>
  <si>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</si>
  <si>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</si>
  <si>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</si>
  <si>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</si>
  <si>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</si>
  <si>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</si>
  <si>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</si>
  <si>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</si>
  <si>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</si>
  <si>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</si>
  <si>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</si>
  <si>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</si>
  <si>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</si>
  <si>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</si>
  <si>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</si>
  <si>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</si>
  <si>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</si>
  <si>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</si>
  <si>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</si>
  <si>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</si>
  <si>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</si>
  <si>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</si>
  <si>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</si>
  <si>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</si>
  <si>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</si>
  <si>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</si>
  <si>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</si>
  <si>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</si>
  <si>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</si>
  <si>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</si>
  <si>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</si>
  <si>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</si>
  <si>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</si>
  <si>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</si>
  <si>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</si>
  <si>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</si>
  <si>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</si>
  <si>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</si>
  <si>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</si>
  <si>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</si>
  <si>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</si>
  <si>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</si>
  <si>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</si>
  <si>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</si>
  <si>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</si>
  <si>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</si>
  <si>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</si>
  <si>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</si>
  <si>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</si>
  <si>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</si>
  <si>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</si>
  <si>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</si>
  <si>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</si>
  <si>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</si>
  <si>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</si>
  <si>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</si>
  <si>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</si>
  <si>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</si>
  <si>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</si>
  <si>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</si>
  <si>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</si>
  <si>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</si>
  <si>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</si>
  <si>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</si>
  <si>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</si>
  <si>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</si>
  <si>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</si>
  <si>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</si>
  <si>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</si>
  <si>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</si>
  <si>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</si>
  <si>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</si>
  <si>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</si>
  <si>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</si>
  <si>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</si>
  <si>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</si>
  <si>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</si>
  <si>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</si>
  <si>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</si>
  <si>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</si>
  <si>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</si>
  <si>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</si>
  <si>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</si>
  <si>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</si>
  <si>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</si>
  <si>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</si>
  <si>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</si>
  <si>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</si>
  <si>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</si>
  <si>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</si>
  <si>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</si>
  <si>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</si>
  <si>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</si>
  <si>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</si>
  <si>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</si>
  <si>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</si>
  <si>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</si>
  <si>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</si>
  <si>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</si>
  <si>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</si>
  <si>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</si>
  <si>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</si>
  <si>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</si>
  <si>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</si>
  <si>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</si>
  <si>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</si>
  <si>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</si>
  <si>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</si>
  <si>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</si>
  <si>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</si>
  <si>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</si>
  <si>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</si>
  <si>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</si>
  <si>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</si>
  <si>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</si>
  <si>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</si>
  <si>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</si>
  <si>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</si>
  <si>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</si>
  <si>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</si>
  <si>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</si>
  <si>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</si>
  <si>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</si>
  <si>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</si>
  <si>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</si>
  <si>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</si>
  <si>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</si>
  <si>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</si>
  <si>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</si>
  <si>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</si>
  <si>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</si>
  <si>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</si>
  <si>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</si>
  <si>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</si>
  <si>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</si>
  <si>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</si>
  <si>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</si>
  <si>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</si>
  <si>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</si>
  <si>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</si>
  <si>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</si>
  <si>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</si>
  <si>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</si>
  <si>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</si>
  <si>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</si>
  <si>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</si>
  <si>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</si>
  <si>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</si>
  <si>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</si>
  <si>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</si>
  <si>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</si>
  <si>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</si>
  <si>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</si>
  <si>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</si>
  <si>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</si>
  <si>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</si>
  <si>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</si>
  <si>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</si>
  <si>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</si>
  <si>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</si>
  <si>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</si>
  <si>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</si>
  <si>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</si>
  <si>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</si>
  <si>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</si>
  <si>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</si>
  <si>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</si>
  <si>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</si>
  <si>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</si>
  <si>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</si>
  <si>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</si>
  <si>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</si>
  <si>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</si>
  <si>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</si>
  <si>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</si>
  <si>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</si>
  <si>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</si>
  <si>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</si>
  <si>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</si>
  <si>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</si>
  <si>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</si>
  <si>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</si>
  <si>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</si>
  <si>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</si>
  <si>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</si>
  <si>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</si>
  <si>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</si>
  <si>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</si>
  <si>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</si>
  <si>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</si>
  <si>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</si>
  <si>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</si>
  <si>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</si>
  <si>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</si>
  <si>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</si>
  <si>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</si>
  <si>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</si>
  <si>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</si>
  <si>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</si>
  <si>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</si>
  <si>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</si>
  <si>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</si>
  <si>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</si>
  <si>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</si>
  <si>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</si>
  <si>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</si>
  <si>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</si>
  <si>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</si>
  <si>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</si>
  <si>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</si>
  <si>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</si>
  <si>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</si>
  <si>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</si>
  <si>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</si>
  <si>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</si>
  <si>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</si>
  <si>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</si>
  <si>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</si>
  <si>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</si>
  <si>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</si>
  <si>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</si>
  <si>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</si>
  <si>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</si>
  <si>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</si>
  <si>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</si>
  <si>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</si>
  <si>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</si>
  <si>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</si>
  <si>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</si>
  <si>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</si>
  <si>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</si>
  <si>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</si>
  <si>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</si>
  <si>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</si>
  <si>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</si>
  <si>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</si>
  <si>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</si>
  <si>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</si>
  <si>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</si>
  <si>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</si>
  <si>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</si>
  <si>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</si>
  <si>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</si>
  <si>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</si>
  <si>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</si>
  <si>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</si>
  <si>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</si>
  <si>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</si>
  <si>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</si>
  <si>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</si>
  <si>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</si>
  <si>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</si>
  <si>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</si>
  <si>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</si>
  <si>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</si>
  <si>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</si>
  <si>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</si>
  <si>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</si>
  <si>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</si>
  <si>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</si>
  <si>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</si>
  <si>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</si>
  <si>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</si>
  <si>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</si>
  <si>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</si>
  <si>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</si>
  <si>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</si>
  <si>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</si>
  <si>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</si>
  <si>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</si>
  <si>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</si>
  <si>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</si>
  <si>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</si>
  <si>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</si>
  <si>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</si>
  <si>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</si>
  <si>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</si>
  <si>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</si>
  <si>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</si>
  <si>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</si>
  <si>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</si>
  <si>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</si>
  <si>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</si>
  <si>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</si>
  <si>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</si>
  <si>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</si>
  <si>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</si>
  <si>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</si>
  <si>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</si>
  <si>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</si>
  <si>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</si>
  <si>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</si>
  <si>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</si>
  <si>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</si>
  <si>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</si>
  <si>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</si>
  <si>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</si>
  <si>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</si>
  <si>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</si>
  <si>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</si>
  <si>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</si>
  <si>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</si>
  <si>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</si>
  <si>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</si>
  <si>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</si>
  <si>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</si>
  <si>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</si>
  <si>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</si>
  <si>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</si>
  <si>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</si>
  <si>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</si>
  <si>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</si>
  <si>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</si>
  <si>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</si>
  <si>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</si>
  <si>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</si>
  <si>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</si>
  <si>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</si>
  <si>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</si>
  <si>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</si>
  <si>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</si>
  <si>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</si>
  <si>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</si>
  <si>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</si>
  <si>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</si>
  <si>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</si>
  <si>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</si>
  <si>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</si>
  <si>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</si>
  <si>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</si>
  <si>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</si>
  <si>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</si>
  <si>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</si>
  <si>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</si>
  <si>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</si>
  <si>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</si>
  <si>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</si>
  <si>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</si>
  <si>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</si>
  <si>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</si>
  <si>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</si>
  <si>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</si>
  <si>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</si>
  <si>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</si>
  <si>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</si>
  <si>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</si>
  <si>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</si>
  <si>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</si>
  <si>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</si>
  <si>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</si>
  <si>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</si>
  <si>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</si>
  <si>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</si>
  <si>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</si>
  <si>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</si>
  <si>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</si>
  <si>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</si>
  <si>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</si>
  <si>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</si>
  <si>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</si>
  <si>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</si>
  <si>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</si>
  <si>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</si>
  <si>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</si>
  <si>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</si>
  <si>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</si>
  <si>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</si>
  <si>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</si>
  <si>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</si>
  <si>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</si>
  <si>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</si>
  <si>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</si>
  <si>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</si>
  <si>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</si>
  <si>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</si>
  <si>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</si>
  <si>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</si>
  <si>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</si>
  <si>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</si>
  <si>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</si>
  <si>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</si>
  <si>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</si>
  <si>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</si>
  <si>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</si>
  <si>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</si>
  <si>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</si>
  <si>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</si>
  <si>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</si>
  <si>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</si>
  <si>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</si>
  <si>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</si>
  <si>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</si>
  <si>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</si>
  <si>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</si>
  <si>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</si>
  <si>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</si>
  <si>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</si>
  <si>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</si>
  <si>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</si>
  <si>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</si>
  <si>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</si>
  <si>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</si>
  <si>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</si>
  <si>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</si>
  <si>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</si>
  <si>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</si>
  <si>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</si>
  <si>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</si>
  <si>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</si>
  <si>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</si>
  <si>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</si>
  <si>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</si>
  <si>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</si>
  <si>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</si>
  <si>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</si>
  <si>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</si>
  <si>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</si>
  <si>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</si>
  <si>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</si>
  <si>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</si>
  <si>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</si>
  <si>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</si>
  <si>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</si>
  <si>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</si>
  <si>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</si>
  <si>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</si>
  <si>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</si>
  <si>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</si>
  <si>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</si>
  <si>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</si>
  <si>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</si>
  <si>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</si>
  <si>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</si>
  <si>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</si>
  <si>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</si>
  <si>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</si>
  <si>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</si>
  <si>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</si>
  <si>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</si>
  <si>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</si>
  <si>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</si>
  <si>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</si>
  <si>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</si>
  <si>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</si>
  <si>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</si>
  <si>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</si>
  <si>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</si>
  <si>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</si>
  <si>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</si>
  <si>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</si>
  <si>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</si>
  <si>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</si>
  <si>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</si>
  <si>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</si>
  <si>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</si>
  <si>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</si>
  <si>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</si>
  <si>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</si>
  <si>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</si>
  <si>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</si>
  <si>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</si>
  <si>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</si>
  <si>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</si>
  <si>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</si>
  <si>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</si>
  <si>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</si>
  <si>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</si>
  <si>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</si>
  <si>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</si>
  <si>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</si>
  <si>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</si>
  <si>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</si>
  <si>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</si>
  <si>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</si>
  <si>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</si>
  <si>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</si>
  <si>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</si>
  <si>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</si>
  <si>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</si>
  <si>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</si>
  <si>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</si>
  <si>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</si>
  <si>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</si>
  <si>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</si>
  <si>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</si>
  <si>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</si>
  <si>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</si>
  <si>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</si>
  <si>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</si>
  <si>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</si>
  <si>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</si>
  <si>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</si>
  <si>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</si>
  <si>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</si>
  <si>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</si>
  <si>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</si>
  <si>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</si>
  <si>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</si>
  <si>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</si>
  <si>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</si>
  <si>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</si>
  <si>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</si>
  <si>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</si>
  <si>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</si>
  <si>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</si>
  <si>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</si>
  <si>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</si>
  <si>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</si>
  <si>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</si>
  <si>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</si>
  <si>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</si>
  <si>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</si>
  <si>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</si>
  <si>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</si>
  <si>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</si>
  <si>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</si>
  <si>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</si>
  <si>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</si>
  <si>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</si>
  <si>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</si>
  <si>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</si>
  <si>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</si>
  <si>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</si>
  <si>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</si>
  <si>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</si>
  <si>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</si>
  <si>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</si>
  <si>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</si>
  <si>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</si>
  <si>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</si>
  <si>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</si>
  <si>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</si>
  <si>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</si>
  <si>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</si>
  <si>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</si>
  <si>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</si>
  <si>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</si>
  <si>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</si>
  <si>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</si>
  <si>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</si>
  <si>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</si>
  <si>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</si>
  <si>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</si>
  <si>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</si>
  <si>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</si>
  <si>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</si>
  <si>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</si>
  <si>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</si>
  <si>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</si>
  <si>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</si>
  <si>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</si>
  <si>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</si>
  <si>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</si>
  <si>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</si>
  <si>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</si>
  <si>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</si>
  <si>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</si>
  <si>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</si>
  <si>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</si>
  <si>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</si>
  <si>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</si>
  <si>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</si>
  <si>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</si>
  <si>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</si>
  <si>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</si>
  <si>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</si>
  <si>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</si>
  <si>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</si>
  <si>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</si>
  <si>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</si>
  <si>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</si>
  <si>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</si>
  <si>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</si>
  <si>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</si>
  <si>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</si>
  <si>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</si>
  <si>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</si>
  <si>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</si>
  <si>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</si>
  <si>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</si>
  <si>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</si>
  <si>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</si>
  <si>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</si>
  <si>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</si>
  <si>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</si>
  <si>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</si>
  <si>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</si>
  <si>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</si>
  <si>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</si>
  <si>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</si>
  <si>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</si>
  <si>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</si>
  <si>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</si>
  <si>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</si>
  <si>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</si>
  <si>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</si>
  <si>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</si>
  <si>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</si>
  <si>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</si>
  <si>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</si>
  <si>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</si>
  <si>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</si>
  <si>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</si>
  <si>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</si>
  <si>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</si>
  <si>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</si>
  <si>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</si>
  <si>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</si>
  <si>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</si>
  <si>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</si>
  <si>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</si>
  <si>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</si>
  <si>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</si>
  <si>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</si>
  <si>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</si>
  <si>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</si>
  <si>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</si>
  <si>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</si>
  <si>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</si>
  <si>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</si>
  <si>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</si>
  <si>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</si>
  <si>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</si>
  <si>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</si>
  <si>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</si>
  <si>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</si>
  <si>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</si>
  <si>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</si>
  <si>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</si>
  <si>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</si>
  <si>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</si>
  <si>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</si>
  <si>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</si>
  <si>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</si>
  <si>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</si>
  <si>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</si>
  <si>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</si>
  <si>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</si>
  <si>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</si>
  <si>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</si>
  <si>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</si>
  <si>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</si>
  <si>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</si>
  <si>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</si>
  <si>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</si>
  <si>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</si>
  <si>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</si>
  <si>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</si>
  <si>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</si>
  <si>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</si>
  <si>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</si>
  <si>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</si>
  <si>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</si>
  <si>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</si>
  <si>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</si>
  <si>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</si>
  <si>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</si>
  <si>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</si>
  <si>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</si>
  <si>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</si>
  <si>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</si>
  <si>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</si>
  <si>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</si>
  <si>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</si>
  <si>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</si>
  <si>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</si>
  <si>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</si>
  <si>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</si>
  <si>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</si>
  <si>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</si>
  <si>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</si>
  <si>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</si>
  <si>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</si>
  <si>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</si>
  <si>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</si>
  <si>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</si>
  <si>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</si>
  <si>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</si>
  <si>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</si>
  <si>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</si>
  <si>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</si>
  <si>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</si>
  <si>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</si>
  <si>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</si>
  <si>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</si>
  <si>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</si>
  <si>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</si>
  <si>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</si>
  <si>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</si>
  <si>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</si>
  <si>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</si>
  <si>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</si>
  <si>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</si>
  <si>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</si>
  <si>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</si>
  <si>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</si>
  <si>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</si>
  <si>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</si>
  <si>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</si>
  <si>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</si>
  <si>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</si>
  <si>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</si>
  <si>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</si>
  <si>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</si>
  <si>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</si>
  <si>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</si>
  <si>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</si>
  <si>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</si>
  <si>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</si>
  <si>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</si>
  <si>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</si>
  <si>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</si>
  <si>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</si>
  <si>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</si>
  <si>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</si>
  <si>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</si>
  <si>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</si>
  <si>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</si>
  <si>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</si>
  <si>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</si>
  <si>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</si>
  <si>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</si>
  <si>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</si>
  <si>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</si>
  <si>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</si>
  <si>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</si>
  <si>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</si>
  <si>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</si>
  <si>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</si>
  <si>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</si>
  <si>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</si>
  <si>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</si>
  <si>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</si>
  <si>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</si>
  <si>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</si>
  <si>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</si>
  <si>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</si>
  <si>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</si>
  <si>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</si>
  <si>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</si>
  <si>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</si>
  <si>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</si>
  <si>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</si>
  <si>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</si>
  <si>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</si>
  <si>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</si>
  <si>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</si>
  <si>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</si>
  <si>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</si>
  <si>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</si>
  <si>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</si>
  <si>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</si>
  <si>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</si>
  <si>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</si>
  <si>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</si>
  <si>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</si>
  <si>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</si>
  <si>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</si>
  <si>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</si>
  <si>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</si>
  <si>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</si>
  <si>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</si>
  <si>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</si>
  <si>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</si>
  <si>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</si>
  <si>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</si>
  <si>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</si>
  <si>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</si>
  <si>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</si>
  <si>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</si>
  <si>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</si>
  <si>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</si>
  <si>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</si>
  <si>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</si>
  <si>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</si>
  <si>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</si>
  <si>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</si>
  <si>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</si>
  <si>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</si>
  <si>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</si>
  <si>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</si>
  <si>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</si>
  <si>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</si>
  <si>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</si>
  <si>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</si>
  <si>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</si>
  <si>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</si>
  <si>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</si>
  <si>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</si>
  <si>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</si>
  <si>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</si>
  <si>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</si>
  <si>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</si>
  <si>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</si>
  <si>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</si>
  <si>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</si>
  <si>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</si>
  <si>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</si>
  <si>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</si>
  <si>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</si>
  <si>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</si>
  <si>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</si>
  <si>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</si>
  <si>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</si>
  <si>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</si>
  <si>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</si>
  <si>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</si>
  <si>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</si>
  <si>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</si>
  <si>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</si>
  <si>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</si>
  <si>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</si>
  <si>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</si>
  <si>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</si>
  <si>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</si>
  <si>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</si>
  <si>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</si>
  <si>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</si>
  <si>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</si>
  <si>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</si>
  <si>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</si>
  <si>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</si>
  <si>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</si>
  <si>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</si>
  <si>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</si>
  <si>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</si>
  <si>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</si>
  <si>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</si>
  <si>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</si>
  <si>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</si>
  <si>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</si>
  <si>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</si>
  <si>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</si>
  <si>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</si>
  <si>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</si>
  <si>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</si>
  <si>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</si>
  <si>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</si>
  <si>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</si>
  <si>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</si>
  <si>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</si>
  <si>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</si>
  <si>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</si>
  <si>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</si>
  <si>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</si>
  <si>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</si>
  <si>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</si>
  <si>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</si>
  <si>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</si>
  <si>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</si>
  <si>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</si>
  <si>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</si>
  <si>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</si>
  <si>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</si>
  <si>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</si>
  <si>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</si>
  <si>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</si>
  <si>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</si>
  <si>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</si>
  <si>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</si>
  <si>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</si>
  <si>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</si>
  <si>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</si>
  <si>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</si>
  <si>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</si>
  <si>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</si>
  <si>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</si>
  <si>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</si>
  <si>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</si>
  <si>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</si>
  <si>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</si>
  <si>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</si>
  <si>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</si>
  <si>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</si>
  <si>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</si>
  <si>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</si>
  <si>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</si>
  <si>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</si>
  <si>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</si>
  <si>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</si>
  <si>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</si>
  <si>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</si>
  <si>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</si>
  <si>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</si>
  <si>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</si>
  <si>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</si>
  <si>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</si>
  <si>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</si>
  <si>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</si>
  <si>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</si>
  <si>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</si>
  <si>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</si>
  <si>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</si>
  <si>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</si>
  <si>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</si>
  <si>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</si>
  <si>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</si>
  <si>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</si>
  <si>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</si>
  <si>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</si>
  <si>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</si>
  <si>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</si>
  <si>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</si>
  <si>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</si>
  <si>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</si>
  <si>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</si>
  <si>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</si>
  <si>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</si>
  <si>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</si>
  <si>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</si>
  <si>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</si>
  <si>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</si>
  <si>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</si>
  <si>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</si>
  <si>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</si>
  <si>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</si>
  <si>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</si>
  <si>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</si>
  <si>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</si>
  <si>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</si>
  <si>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</si>
  <si>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</si>
  <si>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</si>
  <si>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</si>
  <si>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</si>
  <si>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</si>
  <si>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</si>
  <si>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</si>
  <si>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</si>
  <si>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</si>
  <si>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</si>
  <si>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</si>
  <si>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</si>
  <si>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</si>
  <si>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</si>
  <si>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</si>
  <si>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</si>
  <si>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</si>
  <si>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</si>
  <si>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</si>
  <si>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</si>
  <si>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</si>
  <si>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</si>
  <si>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</si>
  <si>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</si>
  <si>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</si>
  <si>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</si>
  <si>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</si>
  <si>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</si>
  <si>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</si>
  <si>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</si>
  <si>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</si>
  <si>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</si>
  <si>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</si>
  <si>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</si>
  <si>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</si>
  <si>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</si>
  <si>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</si>
  <si>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</si>
  <si>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</si>
  <si>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</si>
  <si>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</si>
  <si>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</si>
  <si>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</si>
  <si>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</si>
  <si>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</si>
  <si>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</si>
  <si>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</si>
  <si>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</si>
  <si>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</si>
  <si>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</si>
  <si>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</si>
  <si>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</si>
  <si>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</si>
  <si>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</si>
  <si>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</si>
  <si>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</si>
  <si>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</si>
  <si>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</si>
  <si>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</si>
  <si>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</si>
  <si>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</si>
  <si>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</si>
  <si>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</si>
  <si>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</si>
  <si>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</si>
  <si>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</si>
  <si>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</si>
  <si>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</si>
  <si>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</si>
  <si>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</si>
  <si>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</si>
  <si>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</si>
  <si>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</si>
  <si>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</si>
  <si>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</si>
  <si>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</si>
  <si>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</si>
  <si>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</si>
  <si>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</si>
  <si>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</si>
  <si>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</si>
  <si>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</si>
  <si>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</si>
  <si>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</si>
  <si>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</si>
  <si>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</si>
  <si>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</si>
  <si>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</si>
  <si>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</si>
  <si>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</si>
  <si>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</si>
  <si>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</si>
  <si>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</si>
  <si>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</si>
  <si>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</si>
  <si>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</si>
  <si>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</si>
  <si>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</si>
  <si>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</si>
  <si>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</si>
  <si>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</si>
  <si>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</si>
  <si>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</si>
  <si>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</si>
  <si>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</si>
  <si>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</si>
  <si>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</si>
  <si>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</si>
  <si>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</si>
  <si>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</si>
  <si>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</si>
  <si>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</si>
  <si>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</si>
  <si>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</si>
  <si>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</si>
  <si>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</si>
  <si>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</si>
  <si>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</si>
  <si>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</si>
  <si>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</si>
  <si>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</si>
  <si>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</si>
  <si>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</si>
  <si>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</si>
  <si>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</si>
  <si>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</si>
  <si>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</si>
  <si>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</si>
  <si>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</si>
  <si>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</si>
  <si>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</si>
  <si>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</si>
  <si>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</si>
  <si>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</si>
  <si>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</si>
  <si>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</si>
  <si>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</si>
  <si>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</si>
  <si>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</si>
  <si>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</si>
  <si>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</si>
  <si>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</si>
  <si>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</si>
  <si>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</si>
  <si>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</si>
  <si>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</si>
  <si>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</si>
  <si>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</si>
  <si>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</si>
  <si>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</si>
  <si>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</si>
  <si>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</si>
  <si>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</si>
  <si>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</si>
  <si>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</si>
  <si>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</si>
  <si>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</si>
  <si>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</si>
  <si>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</si>
  <si>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</si>
  <si>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</si>
  <si>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</si>
  <si>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</si>
  <si>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</si>
  <si>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</si>
  <si>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</si>
  <si>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</si>
  <si>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</si>
  <si>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</si>
  <si>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</si>
  <si>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</si>
  <si>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</si>
  <si>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</si>
  <si>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</si>
  <si>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</si>
  <si>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</si>
  <si>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</si>
  <si>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</si>
  <si>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</si>
  <si>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</si>
  <si>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</si>
  <si>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</si>
  <si>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</si>
  <si>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</si>
  <si>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</si>
  <si>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</si>
  <si>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</si>
  <si>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</si>
  <si>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</si>
  <si>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</si>
  <si>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</si>
  <si>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</si>
  <si>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</si>
  <si>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</si>
  <si>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</si>
  <si>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</si>
  <si>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</si>
  <si>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</si>
  <si>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</si>
  <si>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</si>
  <si>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</si>
  <si>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</si>
  <si>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</si>
  <si>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</si>
  <si>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</si>
  <si>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</si>
  <si>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</si>
  <si>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</si>
  <si>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</si>
  <si>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</si>
  <si>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</si>
  <si>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</si>
  <si>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</si>
  <si>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</si>
  <si>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</si>
  <si>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</si>
  <si>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</si>
  <si>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</si>
  <si>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</si>
  <si>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</si>
  <si>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</si>
  <si>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</si>
  <si>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</si>
  <si>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</si>
  <si>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</si>
  <si>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</si>
  <si>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</si>
  <si>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</si>
  <si>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</si>
  <si>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</si>
  <si>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</si>
  <si>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</si>
  <si>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</si>
  <si>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</si>
  <si>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</si>
  <si>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</si>
  <si>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</si>
  <si>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</si>
  <si>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</si>
  <si>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</si>
  <si>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</si>
  <si>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</si>
  <si>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</si>
  <si>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</si>
  <si>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</si>
  <si>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</si>
  <si>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</si>
  <si>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</si>
  <si>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</si>
  <si>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</si>
  <si>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</si>
  <si>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</si>
  <si>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</si>
  <si>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</si>
  <si>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</si>
  <si>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</si>
  <si>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</si>
  <si>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</si>
  <si>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</si>
  <si>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</si>
  <si>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</si>
  <si>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</si>
  <si>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</si>
  <si>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</si>
  <si>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</si>
  <si>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</si>
  <si>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</si>
  <si>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</si>
  <si>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</si>
  <si>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</si>
  <si>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</si>
  <si>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</si>
  <si>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</si>
  <si>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</si>
  <si>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</si>
  <si>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</si>
  <si>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</si>
  <si>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</si>
  <si>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</si>
  <si>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</si>
  <si>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</si>
  <si>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</si>
  <si>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</si>
  <si>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</si>
  <si>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</si>
  <si>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</si>
  <si>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</si>
  <si>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</si>
  <si>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</si>
  <si>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</si>
  <si>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</si>
  <si>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</si>
  <si>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</si>
  <si>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</si>
  <si>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</si>
  <si>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</si>
  <si>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</si>
  <si>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</si>
  <si>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</si>
  <si>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</si>
  <si>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</si>
  <si>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</si>
  <si>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</si>
  <si>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</si>
  <si>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</si>
  <si>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</si>
  <si>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</si>
  <si>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</si>
  <si>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</si>
  <si>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</si>
  <si>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</si>
  <si>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</si>
  <si>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</si>
  <si>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</si>
  <si>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</si>
  <si>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</si>
  <si>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</si>
  <si>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</si>
  <si>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</si>
  <si>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</si>
  <si>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</si>
  <si>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</si>
  <si>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</si>
  <si>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</si>
  <si>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</si>
  <si>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</si>
  <si>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</si>
  <si>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</si>
  <si>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</si>
  <si>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</si>
  <si>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</si>
  <si>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</si>
  <si>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</si>
  <si>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</si>
  <si>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</si>
  <si>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</si>
  <si>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</si>
  <si>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</si>
  <si>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</si>
  <si>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</si>
  <si>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</si>
  <si>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</si>
  <si>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</si>
  <si>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</si>
  <si>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</si>
  <si>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</si>
  <si>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</si>
  <si>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</si>
  <si>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</si>
  <si>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</si>
  <si>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</si>
  <si>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</si>
  <si>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</si>
  <si>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</si>
  <si>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</si>
  <si>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</si>
  <si>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</si>
  <si>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</si>
  <si>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</si>
  <si>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</si>
  <si>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</si>
  <si>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</si>
  <si>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</si>
  <si>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</si>
  <si>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</si>
  <si>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</si>
  <si>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</si>
  <si>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</si>
  <si>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</si>
  <si>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</si>
  <si>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</si>
  <si>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</si>
  <si>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</si>
  <si>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</si>
  <si>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</si>
  <si>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</si>
  <si>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</si>
  <si>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</si>
  <si>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</si>
  <si>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</si>
  <si>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</si>
  <si>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</si>
  <si>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</si>
  <si>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</si>
  <si>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</si>
  <si>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</si>
  <si>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</si>
  <si>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</si>
  <si>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</si>
  <si>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</si>
  <si>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</si>
  <si>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</si>
  <si>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</si>
  <si>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</si>
  <si>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</si>
  <si>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</si>
  <si>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</si>
  <si>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</si>
  <si>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</si>
  <si>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</si>
  <si>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</si>
  <si>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</si>
  <si>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</si>
  <si>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</si>
  <si>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</si>
  <si>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</si>
  <si>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</si>
  <si>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</si>
  <si>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</si>
  <si>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</si>
  <si>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</si>
  <si>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</si>
  <si>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</si>
  <si>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</si>
  <si>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</si>
  <si>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</si>
  <si>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</si>
  <si>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</si>
  <si>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</si>
  <si>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</si>
  <si>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</si>
  <si>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</si>
  <si>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</si>
  <si>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</si>
  <si>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</si>
  <si>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</si>
  <si>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</si>
  <si>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</si>
  <si>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</si>
  <si>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</si>
  <si>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</si>
  <si>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</si>
  <si>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</si>
  <si>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</si>
  <si>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</si>
  <si>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</si>
  <si>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</si>
  <si>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</si>
  <si>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</si>
  <si>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</si>
  <si>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</si>
  <si>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</si>
  <si>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</si>
  <si>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</si>
  <si>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</si>
  <si>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</si>
  <si>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</si>
  <si>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</si>
  <si>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</si>
  <si>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</si>
  <si>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</si>
  <si>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</si>
  <si>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</si>
  <si>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</si>
  <si>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</si>
  <si>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</si>
  <si>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</si>
  <si>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</si>
  <si>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</si>
  <si>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</si>
  <si>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</si>
  <si>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</si>
  <si>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</si>
  <si>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</si>
  <si>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</si>
  <si>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</si>
  <si>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</si>
  <si>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</si>
  <si>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</si>
  <si>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</si>
  <si>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</si>
  <si>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</si>
  <si>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</si>
  <si>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</si>
  <si>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</si>
  <si>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</si>
  <si>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</si>
  <si>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</si>
  <si>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</si>
  <si>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</si>
  <si>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</si>
  <si>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</si>
  <si>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</si>
  <si>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</si>
  <si>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</si>
  <si>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</si>
  <si>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</si>
  <si>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</si>
  <si>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</si>
  <si>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</si>
  <si>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</si>
  <si>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</si>
  <si>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</si>
  <si>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</si>
  <si>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</si>
  <si>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</si>
  <si>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</si>
  <si>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</si>
  <si>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</si>
  <si>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</si>
  <si>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</si>
  <si>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</si>
  <si>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</si>
  <si>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</si>
  <si>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</si>
  <si>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</si>
  <si>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</si>
  <si>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</si>
  <si>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</si>
  <si>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</si>
  <si>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</si>
  <si>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</si>
  <si>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</si>
  <si>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</si>
  <si>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</si>
  <si>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</si>
  <si>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</si>
  <si>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</si>
  <si>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</si>
  <si>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</si>
  <si>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</si>
  <si>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</si>
  <si>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</si>
  <si>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</si>
  <si>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</si>
  <si>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</si>
  <si>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</si>
  <si>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</si>
  <si>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</si>
  <si>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</si>
  <si>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</si>
  <si>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</si>
  <si>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</si>
  <si>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</si>
  <si>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</si>
  <si>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</si>
  <si>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</si>
  <si>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</si>
  <si>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</si>
  <si>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</si>
  <si>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</si>
  <si>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</si>
  <si>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</si>
  <si>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</si>
  <si>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</si>
  <si>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</si>
  <si>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</si>
  <si>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</si>
  <si>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</si>
  <si>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</si>
  <si>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</si>
  <si>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</si>
  <si>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</si>
  <si>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</si>
  <si>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</si>
  <si>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</si>
  <si>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</si>
  <si>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</si>
  <si>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</si>
  <si>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</si>
  <si>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</si>
  <si>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</si>
  <si>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</si>
  <si>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</si>
  <si>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</si>
  <si>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</si>
  <si>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</si>
  <si>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</si>
  <si>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</si>
  <si>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</si>
  <si>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</si>
  <si>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</si>
  <si>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</si>
  <si>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</si>
  <si>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</si>
  <si>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</si>
  <si>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</si>
  <si>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</si>
  <si>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</si>
  <si>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</si>
  <si>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</si>
  <si>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</si>
  <si>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</si>
  <si>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</si>
  <si>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</si>
  <si>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</si>
  <si>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</si>
  <si>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</si>
  <si>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</si>
  <si>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</si>
  <si>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</si>
  <si>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</si>
  <si>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</si>
  <si>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</si>
  <si>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</si>
  <si>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</si>
  <si>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</si>
  <si>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</si>
  <si>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</si>
  <si>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</si>
  <si>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</si>
  <si>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</si>
  <si>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</si>
  <si>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</si>
  <si>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</si>
  <si>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</si>
  <si>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</si>
  <si>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</si>
  <si>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</si>
  <si>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</si>
  <si>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</si>
  <si>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</si>
  <si>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</si>
  <si>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</si>
  <si>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</si>
  <si>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</si>
  <si>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</si>
  <si>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</si>
  <si>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</si>
  <si>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</si>
  <si>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</si>
  <si>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</si>
  <si>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</si>
  <si>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</si>
  <si>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</si>
  <si>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</si>
  <si>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</si>
  <si>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</si>
  <si>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</si>
  <si>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</si>
  <si>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</si>
  <si>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</si>
  <si>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</si>
  <si>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</si>
  <si>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</si>
  <si>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</si>
  <si>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</si>
  <si>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</si>
  <si>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</si>
  <si>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</si>
  <si>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</si>
  <si>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</si>
  <si>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</si>
  <si>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</si>
  <si>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</si>
  <si>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</si>
  <si>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</si>
  <si>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</si>
  <si>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</si>
  <si>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</si>
  <si>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</si>
  <si>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</si>
  <si>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</si>
  <si>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</si>
  <si>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</si>
  <si>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</si>
  <si>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</si>
  <si>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</si>
  <si>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</si>
  <si>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</si>
  <si>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</si>
  <si>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</si>
  <si>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</si>
  <si>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</si>
  <si>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</si>
  <si>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</si>
  <si>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</si>
  <si>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</si>
  <si>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</si>
  <si>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</si>
  <si>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</si>
  <si>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</si>
  <si>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</si>
  <si>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</si>
  <si>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</si>
  <si>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</si>
  <si>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</si>
  <si>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</si>
  <si>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</si>
  <si>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</si>
  <si>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</si>
  <si>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</si>
  <si>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</si>
  <si>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</si>
  <si>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</si>
  <si>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</si>
  <si>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</si>
  <si>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</si>
  <si>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</si>
  <si>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</si>
  <si>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</si>
  <si>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</si>
  <si>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</si>
  <si>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</si>
  <si>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</si>
  <si>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</si>
  <si>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</si>
  <si>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</si>
  <si>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</si>
  <si>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</si>
  <si>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</si>
  <si>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</si>
  <si>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</si>
  <si>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</si>
  <si>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</si>
  <si>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</si>
  <si>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</si>
  <si>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</si>
  <si>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</si>
  <si>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</si>
  <si>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</si>
  <si>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</si>
  <si>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</si>
  <si>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</si>
  <si>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</si>
  <si>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</si>
  <si>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</si>
  <si>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</si>
  <si>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</si>
  <si>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</si>
  <si>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</si>
  <si>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</si>
  <si>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</si>
  <si>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</si>
  <si>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</si>
  <si>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</si>
  <si>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</si>
  <si>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</si>
  <si>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</si>
  <si>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</si>
  <si>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</si>
  <si>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</si>
  <si>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</si>
  <si>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</si>
  <si>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</si>
  <si>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</si>
  <si>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</si>
  <si>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</si>
  <si>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</si>
  <si>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</si>
  <si>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</si>
  <si>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</si>
  <si>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</si>
  <si>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</si>
  <si>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</si>
  <si>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</si>
  <si>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</si>
  <si>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</si>
  <si>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</si>
  <si>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</si>
  <si>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</si>
  <si>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</si>
  <si>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</si>
  <si>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</si>
  <si>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</si>
  <si>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</si>
  <si>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</si>
  <si>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</si>
  <si>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</si>
  <si>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</si>
  <si>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</si>
  <si>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</si>
  <si>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</si>
  <si>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</si>
  <si>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</si>
  <si>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</si>
  <si>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</si>
  <si>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</si>
  <si>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</si>
  <si>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</si>
  <si>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</si>
  <si>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</si>
  <si>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</si>
  <si>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</si>
  <si>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</si>
  <si>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</si>
  <si>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</si>
  <si>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</si>
  <si>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</si>
  <si>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</si>
  <si>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</si>
  <si>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</si>
  <si>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</si>
  <si>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</si>
  <si>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</si>
  <si>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</si>
  <si>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</si>
  <si>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</si>
  <si>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</si>
  <si>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</si>
  <si>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</si>
  <si>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</si>
  <si>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</si>
  <si>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</si>
  <si>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</si>
  <si>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</si>
  <si>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</si>
  <si>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</si>
  <si>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</si>
  <si>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</si>
  <si>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</si>
  <si>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</si>
  <si>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</si>
  <si>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</si>
  <si>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</si>
  <si>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</si>
  <si>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</si>
  <si>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</si>
  <si>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</si>
  <si>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</si>
  <si>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</si>
  <si>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</si>
  <si>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</si>
  <si>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</si>
  <si>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</si>
  <si>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</si>
  <si>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</si>
  <si>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</si>
  <si>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</si>
  <si>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</si>
  <si>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</si>
  <si>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</si>
  <si>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</si>
  <si>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</si>
  <si>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</si>
  <si>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</si>
  <si>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</si>
  <si>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</si>
  <si>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</si>
  <si>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</si>
  <si>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</si>
  <si>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</si>
  <si>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</si>
  <si>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</si>
  <si>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</si>
  <si>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</si>
  <si>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</si>
  <si>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</si>
  <si>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</si>
  <si>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</si>
  <si>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</si>
  <si>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</si>
  <si>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</si>
  <si>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</si>
  <si>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</si>
  <si>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</si>
  <si>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</si>
  <si>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</si>
  <si>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</si>
  <si>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</si>
  <si>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</si>
  <si>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</si>
  <si>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</si>
  <si>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</si>
  <si>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</si>
  <si>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</si>
  <si>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</si>
  <si>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</si>
  <si>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</si>
  <si>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</si>
  <si>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</si>
  <si>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</si>
  <si>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</si>
  <si>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</si>
  <si>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</si>
  <si>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</si>
  <si>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</si>
  <si>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</si>
  <si>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</si>
  <si>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</si>
  <si>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</si>
  <si>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</si>
  <si>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</si>
  <si>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</si>
  <si>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</si>
  <si>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</si>
  <si>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</si>
  <si>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</si>
  <si>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</si>
  <si>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</si>
  <si>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</si>
  <si>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</si>
  <si>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</si>
  <si>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</si>
  <si>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</si>
  <si>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</si>
  <si>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</si>
  <si>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</si>
  <si>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</si>
  <si>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</si>
  <si>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</si>
  <si>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</si>
  <si>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</si>
  <si>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</si>
  <si>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</si>
  <si>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</si>
  <si>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</si>
  <si>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</si>
  <si>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</si>
  <si>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</si>
  <si>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</si>
  <si>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</si>
  <si>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</si>
  <si>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</si>
  <si>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</si>
  <si>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</si>
  <si>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</si>
  <si>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</si>
  <si>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</si>
  <si>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</si>
  <si>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</si>
  <si>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</si>
  <si>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</si>
  <si>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</si>
  <si>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</si>
  <si>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</si>
  <si>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</si>
  <si>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</si>
  <si>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</si>
  <si>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</si>
  <si>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</si>
  <si>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</si>
  <si>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</si>
  <si>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</si>
  <si>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</si>
  <si>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</si>
  <si>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</si>
  <si>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</si>
  <si>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</si>
  <si>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</si>
  <si>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</si>
  <si>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</si>
  <si>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</si>
  <si>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</si>
  <si>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</si>
  <si>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</si>
  <si>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</si>
  <si>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</si>
  <si>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</si>
  <si>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</si>
  <si>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</si>
  <si>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</si>
  <si>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</si>
  <si>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</si>
  <si>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</si>
  <si>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</si>
  <si>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</si>
  <si>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</si>
  <si>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</si>
  <si>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</si>
  <si>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</si>
  <si>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</si>
  <si>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</si>
  <si>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</si>
  <si>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</si>
  <si>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</si>
  <si>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</si>
  <si>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</si>
  <si>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</si>
  <si>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</si>
  <si>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</si>
  <si>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</si>
  <si>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</si>
  <si>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</si>
  <si>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</si>
  <si>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</si>
  <si>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</si>
  <si>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</si>
  <si>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</si>
  <si>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</si>
  <si>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</si>
  <si>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</si>
  <si>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</si>
  <si>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</si>
  <si>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</si>
  <si>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</si>
  <si>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</si>
  <si>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</si>
  <si>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</si>
  <si>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</si>
  <si>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</si>
  <si>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</si>
  <si>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</si>
  <si>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</si>
  <si>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</si>
  <si>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</si>
  <si>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</si>
  <si>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</si>
  <si>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</si>
  <si>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</si>
  <si>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</si>
  <si>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</si>
  <si>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</si>
  <si>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</si>
  <si>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</si>
  <si>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</si>
  <si>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</si>
  <si>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</si>
  <si>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</si>
  <si>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</si>
  <si>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</si>
  <si>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</si>
  <si>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</si>
  <si>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</si>
  <si>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</si>
  <si>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</si>
  <si>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</si>
  <si>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</si>
  <si>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</si>
  <si>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</si>
  <si>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</si>
  <si>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</si>
  <si>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</si>
  <si>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</si>
  <si>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</si>
  <si>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</si>
  <si>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</si>
  <si>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</si>
  <si>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</si>
  <si>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</si>
  <si>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</si>
  <si>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</si>
  <si>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</si>
  <si>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</si>
  <si>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</si>
  <si>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</si>
  <si>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</si>
  <si>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</si>
  <si>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</si>
  <si>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</si>
  <si>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</si>
  <si>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</si>
  <si>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</si>
  <si>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</si>
  <si>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</si>
  <si>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</si>
  <si>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</si>
  <si>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</si>
  <si>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</si>
  <si>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</si>
  <si>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</si>
  <si>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</si>
  <si>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</si>
  <si>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</si>
  <si>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</si>
  <si>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</si>
  <si>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</si>
  <si>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</si>
  <si>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</si>
  <si>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</si>
  <si>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</si>
  <si>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</si>
  <si>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</si>
  <si>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</si>
  <si>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</si>
  <si>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</si>
  <si>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</si>
  <si>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</si>
  <si>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</si>
  <si>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</si>
  <si>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</si>
  <si>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</si>
  <si>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</si>
  <si>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</si>
  <si>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</si>
  <si>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</si>
  <si>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</si>
  <si>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</si>
  <si>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</si>
  <si>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</si>
  <si>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</si>
  <si>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</si>
  <si>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</si>
  <si>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</si>
  <si>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</si>
  <si>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</si>
  <si>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</si>
  <si>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</si>
  <si>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</si>
  <si>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</si>
  <si>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</si>
  <si>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</si>
  <si>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</si>
  <si>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</si>
  <si>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</si>
  <si>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</si>
  <si>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</si>
  <si>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</si>
  <si>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</si>
  <si>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</si>
  <si>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</si>
  <si>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</si>
  <si>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</si>
  <si>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</si>
  <si>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</si>
  <si>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</si>
  <si>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</si>
  <si>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</si>
  <si>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</si>
  <si>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</si>
  <si>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</si>
  <si>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</si>
  <si>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</si>
  <si>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</si>
  <si>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</si>
  <si>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</si>
  <si>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</si>
  <si>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</si>
  <si>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</si>
  <si>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</si>
  <si>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</si>
  <si>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</si>
  <si>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</si>
  <si>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</si>
  <si>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</si>
  <si>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</si>
  <si>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</si>
  <si>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</si>
  <si>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</si>
  <si>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</si>
  <si>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</si>
  <si>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</si>
  <si>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</si>
  <si>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</si>
  <si>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</si>
  <si>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</si>
  <si>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</si>
  <si>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</si>
  <si>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</si>
  <si>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</si>
  <si>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</si>
  <si>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</si>
  <si>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</si>
  <si>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</si>
  <si>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</si>
  <si>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</si>
  <si>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</si>
  <si>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</si>
  <si>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</si>
  <si>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</si>
  <si>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</si>
  <si>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</si>
  <si>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</si>
  <si>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</si>
  <si>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</si>
  <si>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</si>
  <si>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</si>
  <si>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</si>
  <si>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</si>
  <si>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</si>
  <si>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</si>
  <si>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</si>
  <si>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</si>
  <si>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</si>
  <si>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</si>
  <si>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</si>
  <si>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</si>
  <si>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</si>
  <si>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</si>
  <si>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</si>
  <si>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</si>
  <si>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</si>
  <si>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</si>
  <si>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</si>
  <si>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</si>
  <si>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</si>
  <si>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</si>
  <si>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</si>
  <si>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</si>
  <si>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</si>
  <si>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</si>
  <si>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</si>
  <si>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</si>
  <si>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</si>
  <si>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</si>
  <si>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</si>
  <si>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</si>
  <si>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</si>
  <si>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</si>
  <si>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</si>
  <si>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</si>
  <si>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</si>
  <si>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</si>
  <si>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</si>
  <si>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</si>
  <si>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</si>
  <si>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</si>
  <si>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</si>
  <si>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</si>
  <si>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</si>
  <si>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</si>
  <si>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</si>
  <si>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</si>
  <si>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</si>
  <si>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</si>
  <si>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</si>
  <si>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</si>
  <si>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</si>
  <si>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</si>
  <si>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</si>
  <si>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</si>
  <si>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</si>
  <si>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</si>
  <si>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</si>
  <si>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</si>
  <si>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</si>
  <si>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</si>
  <si>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</si>
  <si>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</si>
  <si>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</si>
  <si>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</si>
  <si>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</si>
  <si>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</si>
  <si>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</si>
  <si>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</si>
  <si>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</si>
  <si>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</si>
  <si>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</si>
  <si>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</si>
  <si>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</si>
  <si>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</si>
  <si>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</si>
  <si>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</si>
  <si>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</si>
  <si>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</si>
  <si>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</si>
  <si>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</si>
  <si>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</si>
  <si>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</si>
  <si>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</si>
  <si>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</si>
  <si>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</si>
  <si>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</si>
  <si>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</si>
  <si>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</si>
  <si>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</si>
  <si>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</si>
  <si>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</si>
  <si>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</si>
  <si>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</si>
  <si>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</si>
  <si>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</si>
  <si>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</si>
  <si>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</si>
  <si>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</si>
  <si>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</si>
  <si>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</si>
  <si>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</si>
  <si>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</si>
  <si>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</si>
  <si>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</si>
  <si>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</si>
  <si>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</si>
  <si>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</si>
  <si>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</si>
  <si>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</si>
  <si>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</si>
  <si>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</si>
  <si>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</si>
  <si>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</si>
  <si>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</si>
  <si>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</si>
  <si>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</si>
  <si>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</si>
  <si>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</si>
  <si>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</si>
  <si>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</si>
  <si>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</si>
  <si>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</si>
  <si>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</si>
  <si>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</si>
  <si>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</si>
  <si>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</si>
  <si>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</si>
  <si>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</si>
  <si>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</si>
  <si>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</si>
  <si>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</si>
  <si>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</si>
  <si>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</si>
  <si>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</si>
  <si>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</si>
  <si>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</si>
  <si>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</si>
  <si>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</si>
  <si>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</si>
  <si>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</si>
  <si>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</si>
  <si>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</si>
  <si>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</si>
  <si>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</si>
  <si>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</si>
  <si>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</si>
  <si>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</si>
  <si>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</si>
  <si>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</si>
  <si>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</si>
  <si>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</si>
  <si>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</si>
  <si>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</si>
  <si>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</si>
  <si>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</si>
  <si>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</si>
  <si>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</si>
  <si>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</si>
  <si>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</si>
  <si>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</si>
  <si>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</si>
  <si>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</si>
  <si>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</si>
  <si>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</si>
  <si>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</si>
  <si>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</si>
  <si>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</si>
  <si>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</si>
  <si>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</si>
  <si>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</si>
  <si>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</si>
  <si>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</si>
  <si>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</si>
  <si>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</si>
  <si>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</si>
  <si>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</si>
  <si>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</si>
  <si>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</si>
  <si>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</si>
  <si>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</si>
  <si>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</si>
  <si>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</si>
  <si>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</si>
  <si>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</si>
  <si>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</si>
  <si>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</si>
  <si>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</si>
  <si>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</si>
  <si>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</si>
  <si>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</si>
  <si>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</si>
  <si>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</si>
  <si>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</si>
  <si>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</si>
  <si>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</si>
  <si>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</si>
  <si>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</si>
  <si>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</si>
  <si>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</si>
  <si>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</si>
  <si>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</si>
  <si>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</si>
  <si>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</si>
  <si>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</si>
  <si>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</si>
  <si>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</si>
  <si>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</si>
  <si>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</si>
  <si>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</si>
  <si>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</si>
  <si>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</si>
  <si>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</si>
  <si>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</si>
  <si>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</si>
  <si>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</si>
  <si>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</si>
  <si>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</si>
  <si>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</si>
  <si>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</si>
  <si>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</si>
  <si>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</si>
  <si>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</si>
  <si>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</si>
  <si>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</si>
  <si>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</si>
  <si>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</si>
  <si>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</si>
  <si>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</si>
  <si>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</si>
  <si>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</si>
  <si>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</si>
  <si>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</si>
  <si>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</si>
  <si>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</si>
  <si>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</si>
  <si>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</si>
  <si>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</si>
  <si>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</si>
  <si>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</si>
  <si>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</si>
  <si>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</si>
  <si>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</si>
  <si>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</si>
  <si>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</si>
  <si>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</si>
  <si>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</si>
  <si>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</si>
  <si>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</si>
  <si>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</si>
  <si>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</si>
  <si>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</si>
  <si>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</si>
  <si>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</si>
  <si>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</si>
  <si>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</si>
  <si>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</si>
  <si>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</si>
  <si>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</si>
  <si>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</si>
  <si>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</si>
  <si>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</si>
  <si>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</si>
  <si>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</si>
  <si>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</si>
  <si>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</si>
  <si>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</si>
  <si>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</si>
  <si>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</si>
  <si>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</si>
  <si>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</si>
  <si>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</si>
  <si>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</si>
  <si>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</si>
  <si>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</si>
  <si>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</si>
  <si>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</si>
  <si>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</si>
  <si>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</si>
  <si>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</si>
  <si>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</si>
  <si>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</si>
  <si>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</si>
  <si>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</si>
  <si>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</si>
  <si>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</si>
  <si>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</si>
  <si>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</si>
  <si>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</si>
  <si>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</si>
  <si>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</si>
  <si>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</si>
  <si>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</si>
  <si>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</si>
  <si>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</si>
  <si>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</si>
  <si>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</si>
  <si>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</si>
  <si>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</si>
  <si>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</si>
  <si>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</si>
  <si>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</si>
  <si>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</si>
  <si>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</si>
  <si>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</si>
  <si>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</si>
  <si>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</si>
  <si>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</si>
  <si>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</si>
  <si>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</si>
  <si>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</si>
  <si>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</si>
  <si>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</si>
  <si>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</si>
  <si>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</si>
  <si>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</si>
  <si>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</si>
  <si>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</si>
  <si>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</si>
  <si>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</si>
  <si>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</si>
  <si>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</si>
  <si>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</si>
  <si>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</si>
  <si>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</si>
  <si>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</si>
  <si>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</si>
  <si>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</si>
  <si>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</si>
  <si>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</si>
  <si>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</si>
  <si>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</si>
  <si>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</si>
  <si>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</si>
  <si>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</si>
  <si>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</si>
  <si>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</si>
  <si>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</si>
  <si>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</si>
  <si>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</si>
  <si>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</si>
  <si>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</si>
  <si>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</si>
  <si>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</si>
  <si>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</si>
  <si>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</si>
  <si>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</si>
  <si>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</si>
  <si>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</si>
  <si>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</si>
  <si>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</si>
  <si>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</si>
  <si>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</si>
  <si>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</si>
  <si>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</si>
  <si>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</si>
  <si>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</si>
  <si>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</si>
  <si>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</si>
  <si>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</si>
  <si>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</si>
  <si>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</si>
  <si>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</si>
  <si>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</si>
  <si>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</si>
  <si>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</si>
  <si>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</si>
  <si>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</si>
  <si>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</si>
  <si>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</si>
  <si>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</si>
  <si>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</si>
  <si>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</si>
  <si>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</si>
  <si>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</si>
  <si>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</si>
  <si>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</si>
  <si>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</si>
  <si>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</si>
  <si>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</si>
  <si>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</si>
  <si>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</si>
  <si>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</si>
  <si>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</si>
  <si>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</si>
  <si>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</si>
  <si>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</si>
  <si>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</si>
  <si>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</si>
  <si>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</si>
  <si>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</si>
  <si>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</si>
  <si>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</si>
  <si>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</si>
  <si>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</si>
  <si>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</si>
  <si>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</si>
  <si>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</si>
  <si>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</si>
  <si>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</si>
  <si>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</si>
  <si>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</si>
  <si>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</si>
  <si>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</si>
  <si>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</si>
  <si>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</si>
  <si>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</si>
  <si>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</si>
  <si>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</si>
  <si>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</si>
  <si>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</si>
  <si>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</si>
  <si>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</si>
  <si>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</si>
  <si>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</si>
  <si>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</si>
  <si>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</si>
  <si>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</si>
  <si>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</si>
  <si>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</si>
  <si>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</si>
  <si>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</si>
  <si>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</si>
  <si>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</si>
  <si>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</si>
  <si>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</si>
  <si>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</si>
  <si>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</si>
  <si>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</si>
  <si>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</si>
  <si>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</si>
  <si>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</si>
  <si>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</si>
  <si>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</si>
  <si>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</si>
  <si>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</si>
  <si>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</si>
  <si>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</si>
  <si>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</si>
  <si>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</si>
  <si>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</si>
  <si>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</si>
  <si>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</si>
  <si>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</si>
  <si>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</si>
  <si>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</si>
  <si>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</si>
  <si>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</si>
  <si>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</si>
  <si>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</si>
  <si>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</si>
  <si>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</si>
  <si>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</si>
  <si>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</si>
  <si>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</si>
  <si>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</si>
  <si>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</si>
  <si>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</si>
  <si>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</si>
  <si>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</si>
  <si>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</si>
  <si>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</si>
  <si>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</si>
  <si>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</si>
  <si>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</si>
  <si>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</si>
  <si>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</si>
  <si>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</si>
  <si>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</si>
  <si>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</si>
  <si>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</si>
  <si>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</si>
  <si>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</si>
  <si>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</si>
  <si>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</si>
  <si>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</si>
  <si>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</si>
  <si>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</si>
  <si>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</si>
  <si>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</si>
  <si>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</si>
  <si>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</si>
  <si>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</si>
  <si>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</si>
  <si>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</si>
  <si>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</si>
  <si>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</si>
  <si>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</si>
  <si>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</si>
  <si>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</si>
  <si>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</si>
  <si>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</si>
  <si>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</si>
  <si>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</si>
  <si>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</si>
  <si>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</si>
  <si>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</si>
  <si>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</si>
  <si>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</si>
  <si>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</si>
  <si>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</si>
  <si>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</si>
  <si>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</si>
  <si>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</si>
  <si>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</si>
  <si>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</si>
  <si>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</si>
  <si>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</si>
  <si>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</si>
  <si>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</si>
  <si>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</si>
  <si>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</si>
  <si>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</si>
  <si>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</si>
  <si>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</si>
  <si>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</si>
  <si>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</si>
  <si>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</si>
  <si>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</si>
  <si>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</si>
  <si>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</si>
  <si>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</si>
  <si>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</si>
  <si>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</si>
  <si>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</si>
  <si>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</si>
  <si>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</si>
  <si>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</si>
  <si>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</si>
  <si>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</si>
  <si>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</si>
  <si>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</si>
  <si>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</si>
  <si>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</si>
  <si>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</si>
  <si>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</si>
  <si>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</si>
  <si>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</si>
  <si>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</si>
  <si>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</si>
  <si>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</si>
  <si>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</si>
  <si>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</si>
  <si>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</si>
  <si>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</si>
  <si>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</si>
  <si>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</si>
  <si>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</si>
  <si>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</si>
  <si>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</si>
  <si>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</si>
  <si>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</si>
  <si>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</si>
  <si>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</si>
  <si>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</si>
  <si>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</si>
  <si>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</si>
  <si>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</si>
  <si>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</si>
  <si>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</si>
  <si>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</si>
  <si>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</si>
  <si>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</si>
  <si>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</si>
  <si>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</si>
  <si>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</si>
  <si>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</si>
  <si>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</si>
  <si>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</si>
  <si>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</si>
  <si>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</si>
  <si>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</si>
  <si>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</si>
  <si>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</si>
  <si>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</si>
  <si>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</si>
  <si>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</si>
  <si>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</si>
  <si>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</si>
  <si>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</si>
  <si>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</si>
  <si>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</si>
  <si>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</si>
  <si>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</si>
  <si>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</si>
  <si>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</si>
  <si>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</si>
  <si>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</si>
  <si>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</si>
  <si>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</si>
  <si>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</si>
  <si>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</si>
  <si>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</si>
  <si>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</si>
  <si>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</si>
  <si>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</si>
  <si>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</si>
  <si>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</si>
  <si>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</si>
  <si>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</si>
  <si>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</si>
  <si>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</si>
  <si>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</si>
  <si>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</si>
  <si>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</si>
  <si>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</si>
  <si>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</si>
  <si>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</si>
  <si>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</si>
  <si>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</si>
  <si>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</si>
  <si>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</si>
  <si>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</si>
  <si>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</si>
  <si>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</si>
  <si>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</si>
  <si>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</si>
  <si>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</si>
  <si>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</si>
  <si>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</si>
  <si>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</si>
  <si>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</si>
  <si>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</si>
  <si>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</si>
  <si>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</si>
  <si>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</si>
  <si>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</si>
  <si>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</si>
  <si>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</si>
  <si>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</si>
  <si>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</si>
  <si>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</si>
  <si>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</si>
  <si>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</si>
  <si>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</si>
  <si>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</si>
  <si>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</si>
  <si>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</si>
  <si>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</si>
  <si>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</si>
  <si>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</si>
  <si>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</si>
  <si>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</si>
  <si>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</si>
  <si>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</si>
  <si>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</si>
  <si>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</si>
  <si>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</si>
  <si>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</si>
  <si>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</si>
  <si>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</si>
  <si>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</si>
  <si>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</si>
  <si>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</si>
  <si>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</si>
  <si>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</si>
  <si>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</si>
  <si>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</si>
  <si>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</si>
  <si>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</si>
  <si>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</si>
  <si>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</si>
  <si>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</si>
  <si>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</si>
  <si>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</si>
  <si>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</si>
  <si>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</si>
  <si>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</si>
  <si>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</si>
  <si>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</si>
  <si>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</si>
  <si>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</si>
  <si>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</si>
  <si>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</si>
  <si>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</si>
  <si>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</si>
  <si>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</si>
  <si>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</si>
  <si>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</si>
  <si>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</si>
  <si>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</si>
  <si>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</si>
  <si>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</si>
  <si>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</si>
  <si>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</si>
  <si>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</si>
  <si>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</si>
  <si>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</si>
  <si>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</si>
  <si>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</si>
  <si>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</si>
  <si>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</si>
  <si>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</si>
  <si>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</si>
  <si>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</si>
  <si>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</si>
  <si>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</si>
  <si>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</si>
  <si>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</si>
  <si>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</si>
  <si>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</si>
  <si>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</si>
  <si>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</si>
  <si>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</si>
  <si>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</si>
  <si>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</si>
  <si>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</si>
  <si>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</si>
  <si>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</si>
  <si>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</si>
  <si>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</si>
  <si>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</si>
  <si>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</si>
  <si>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</si>
  <si>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</si>
  <si>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</si>
  <si>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</si>
  <si>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</si>
  <si>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</si>
  <si>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</si>
  <si>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</si>
  <si>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</si>
  <si>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</si>
  <si>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</si>
  <si>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</si>
  <si>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</si>
  <si>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</si>
  <si>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</si>
  <si>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</si>
  <si>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</si>
  <si>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</si>
  <si>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</si>
  <si>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</si>
  <si>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</si>
  <si>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</si>
  <si>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</si>
  <si>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</si>
  <si>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</si>
  <si>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</si>
  <si>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</si>
  <si>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</si>
  <si>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</si>
  <si>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</si>
  <si>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</si>
  <si>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</si>
  <si>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</si>
  <si>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</si>
  <si>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</si>
  <si>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</si>
  <si>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</si>
  <si>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</si>
  <si>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</si>
  <si>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</si>
  <si>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</si>
  <si>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</si>
  <si>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</si>
  <si>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</si>
  <si>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</si>
  <si>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</si>
  <si>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</si>
  <si>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</si>
  <si>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</si>
  <si>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</si>
  <si>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</si>
  <si>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</si>
  <si>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</si>
  <si>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</si>
  <si>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</si>
  <si>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</si>
  <si>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</si>
  <si>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</si>
  <si>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</si>
  <si>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</si>
  <si>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</si>
  <si>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</si>
  <si>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</si>
  <si>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</si>
  <si>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</si>
  <si>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</si>
  <si>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</si>
  <si>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</si>
  <si>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</si>
  <si>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</si>
  <si>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</si>
  <si>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</si>
  <si>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</si>
  <si>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</si>
  <si>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</si>
  <si>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</si>
  <si>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</si>
  <si>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</si>
  <si>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</si>
  <si>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</si>
  <si>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</si>
  <si>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</si>
  <si>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</si>
  <si>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</si>
  <si>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</si>
  <si>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</si>
  <si>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</si>
  <si>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</si>
  <si>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</si>
  <si>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</si>
  <si>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</si>
  <si>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</si>
  <si>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</si>
  <si>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</si>
  <si>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</si>
  <si>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</si>
  <si>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</si>
  <si>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</si>
  <si>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</si>
  <si>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</si>
  <si>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</si>
  <si>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</si>
  <si>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</si>
  <si>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</si>
  <si>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</si>
  <si>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</si>
  <si>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</si>
  <si>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</si>
  <si>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</si>
  <si>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</si>
  <si>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</si>
  <si>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</si>
  <si>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</si>
  <si>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</si>
  <si>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</si>
  <si>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</si>
  <si>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</si>
  <si>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</si>
  <si>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</si>
  <si>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</si>
  <si>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</si>
  <si>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</si>
  <si>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</si>
  <si>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</si>
  <si>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</si>
  <si>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</si>
  <si>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</si>
  <si>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</si>
  <si>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</si>
  <si>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</si>
  <si>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</si>
  <si>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</si>
  <si>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</si>
  <si>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</si>
  <si>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</si>
  <si>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</si>
  <si>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</si>
  <si>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</si>
  <si>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</si>
  <si>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</si>
  <si>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</si>
  <si>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</si>
  <si>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</si>
  <si>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</si>
  <si>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</si>
  <si>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</si>
  <si>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</si>
  <si>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</si>
  <si>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</si>
  <si>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</si>
  <si>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</si>
  <si>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</si>
  <si>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</si>
  <si>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</si>
  <si>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</si>
  <si>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</si>
  <si>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</si>
  <si>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</si>
  <si>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</si>
  <si>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</si>
  <si>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</si>
  <si>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</si>
  <si>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</si>
  <si>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</si>
  <si>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</si>
  <si>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</si>
  <si>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</si>
  <si>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</si>
  <si>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</si>
  <si>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</si>
  <si>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</si>
  <si>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</si>
  <si>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</si>
  <si>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</si>
  <si>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</si>
  <si>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</si>
  <si>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</si>
  <si>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</si>
  <si>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</si>
  <si>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</si>
  <si>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</si>
  <si>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</si>
  <si>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</si>
  <si>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</si>
  <si>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</si>
  <si>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</si>
  <si>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</si>
  <si>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</si>
  <si>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</si>
  <si>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</si>
  <si>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</si>
  <si>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</si>
  <si>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</si>
  <si>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</si>
  <si>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</si>
  <si>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</si>
  <si>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</si>
  <si>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</si>
  <si>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</si>
  <si>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</si>
  <si>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</si>
  <si>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</si>
  <si>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</si>
  <si>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</si>
  <si>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</si>
  <si>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</si>
  <si>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</si>
  <si>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</si>
  <si>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</si>
  <si>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</si>
  <si>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</si>
  <si>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</si>
  <si>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</si>
  <si>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</si>
  <si>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</si>
  <si>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</si>
  <si>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</si>
  <si>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</si>
  <si>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</si>
  <si>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</si>
  <si>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</si>
  <si>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</si>
  <si>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</si>
  <si>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</si>
  <si>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</si>
  <si>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</si>
  <si>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</si>
  <si>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</si>
  <si>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</si>
  <si>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</si>
  <si>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</si>
  <si>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</si>
  <si>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</si>
  <si>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</si>
  <si>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</si>
  <si>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</si>
  <si>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</si>
  <si>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</si>
  <si>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</si>
  <si>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</si>
  <si>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</si>
  <si>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</si>
  <si>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</si>
  <si>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</si>
  <si>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</si>
  <si>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</si>
  <si>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</si>
  <si>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</si>
  <si>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</si>
  <si>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</si>
  <si>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</si>
  <si>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</si>
  <si>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</si>
  <si>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</si>
  <si>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</si>
  <si>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</si>
  <si>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</si>
  <si>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</si>
  <si>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</si>
  <si>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</si>
  <si>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</si>
  <si>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</si>
  <si>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</si>
  <si>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</si>
  <si>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</si>
  <si>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</si>
  <si>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</si>
  <si>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</si>
  <si>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</si>
  <si>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</si>
  <si>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</si>
  <si>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</si>
  <si>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</si>
  <si>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</si>
  <si>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</si>
  <si>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</si>
  <si>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</si>
  <si>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</si>
  <si>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</si>
  <si>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</si>
  <si>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</si>
  <si>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</si>
  <si>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</si>
  <si>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</si>
  <si>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</si>
  <si>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</si>
  <si>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</si>
  <si>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</si>
  <si>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</si>
  <si>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</si>
  <si>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</si>
  <si>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</si>
  <si>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</si>
  <si>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</si>
  <si>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</si>
  <si>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</si>
  <si>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</si>
  <si>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</si>
  <si>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</si>
  <si>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</si>
  <si>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</si>
  <si>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</si>
  <si>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</si>
  <si>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</si>
  <si>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</si>
  <si>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</si>
  <si>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</si>
  <si>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</si>
  <si>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</si>
  <si>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</si>
  <si>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</si>
  <si>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</si>
  <si>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</si>
  <si>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</si>
  <si>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</si>
  <si>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</si>
  <si>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</si>
  <si>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</si>
  <si>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</si>
  <si>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</si>
  <si>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</si>
  <si>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</si>
  <si>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</si>
  <si>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</si>
  <si>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</si>
  <si>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</si>
  <si>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</si>
  <si>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</si>
  <si>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</si>
  <si>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</si>
  <si>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</si>
  <si>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</si>
  <si>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</si>
  <si>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</si>
  <si>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</si>
  <si>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</si>
  <si>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</si>
  <si>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</si>
  <si>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</si>
  <si>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</si>
  <si>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</si>
  <si>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</si>
  <si>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</si>
  <si>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</si>
  <si>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</si>
  <si>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</si>
  <si>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</si>
  <si>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</si>
  <si>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</si>
  <si>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</si>
  <si>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</si>
  <si>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</si>
  <si>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</si>
  <si>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</si>
  <si>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</si>
  <si>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</si>
  <si>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</si>
  <si>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</si>
  <si>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</si>
  <si>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</si>
  <si>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</si>
  <si>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</si>
  <si>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</si>
  <si>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</si>
  <si>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</si>
  <si>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</si>
  <si>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</si>
  <si>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</si>
  <si>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</si>
  <si>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</si>
  <si>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</si>
  <si>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</si>
  <si>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</si>
  <si>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</si>
  <si>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</si>
  <si>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</si>
  <si>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</si>
  <si>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</si>
  <si>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</si>
  <si>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</si>
  <si>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</si>
  <si>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</si>
  <si>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</si>
  <si>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</si>
  <si>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</si>
  <si>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</si>
  <si>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</si>
  <si>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</si>
  <si>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</si>
  <si>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</si>
  <si>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</si>
  <si>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</si>
  <si>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</si>
  <si>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</si>
  <si>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</si>
  <si>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</si>
  <si>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</si>
  <si>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</si>
  <si>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</si>
  <si>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</si>
  <si>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</si>
  <si>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</si>
  <si>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</si>
  <si>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</si>
  <si>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</si>
  <si>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</si>
  <si>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</si>
  <si>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</si>
  <si>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</si>
  <si>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</si>
  <si>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</si>
  <si>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</si>
  <si>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</si>
  <si>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</si>
  <si>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</si>
  <si>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</si>
  <si>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</si>
  <si>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</si>
  <si>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</si>
  <si>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</si>
  <si>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</si>
  <si>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</si>
  <si>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</si>
  <si>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</si>
  <si>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</si>
  <si>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</si>
  <si>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</si>
  <si>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</si>
  <si>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</si>
  <si>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</si>
  <si>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</si>
  <si>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</si>
  <si>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</si>
  <si>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</si>
  <si>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</si>
  <si>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</si>
  <si>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</si>
  <si>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</si>
  <si>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</si>
  <si>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</si>
  <si>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</si>
  <si>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</si>
  <si>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</si>
  <si>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</si>
  <si>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</si>
  <si>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</si>
  <si>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</si>
  <si>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</si>
  <si>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</si>
  <si>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</si>
  <si>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</si>
  <si>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</si>
  <si>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</si>
  <si>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</si>
  <si>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</si>
  <si>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</si>
  <si>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</si>
  <si>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</si>
  <si>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</si>
  <si>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</si>
  <si>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</si>
  <si>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</si>
  <si>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</si>
  <si>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</si>
  <si>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</si>
  <si>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</si>
  <si>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</si>
  <si>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</si>
  <si>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</si>
  <si>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</si>
  <si>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</si>
  <si>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</si>
  <si>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</si>
  <si>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</si>
  <si>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</si>
  <si>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</si>
  <si>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</si>
  <si>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</si>
  <si>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</si>
  <si>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</si>
  <si>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</si>
  <si>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</si>
  <si>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</si>
  <si>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</si>
  <si>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</si>
  <si>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</si>
  <si>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</si>
  <si>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</si>
  <si>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</si>
  <si>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</si>
  <si>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</si>
  <si>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</si>
  <si>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</si>
  <si>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</si>
  <si>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</si>
  <si>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</si>
  <si>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</si>
  <si>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</si>
  <si>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</si>
  <si>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</si>
  <si>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</si>
  <si>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</si>
  <si>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</si>
  <si>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</si>
  <si>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</si>
  <si>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</si>
  <si>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</si>
  <si>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</si>
  <si>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</si>
  <si>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</si>
  <si>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</si>
  <si>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</si>
  <si>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</si>
  <si>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</si>
  <si>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</si>
  <si>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</si>
  <si>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</si>
  <si>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</si>
  <si>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</si>
  <si>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</si>
  <si>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</si>
  <si>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</si>
  <si>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</si>
  <si>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</si>
  <si>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</si>
  <si>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</si>
  <si>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</si>
  <si>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</si>
  <si>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</si>
  <si>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</si>
  <si>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</si>
  <si>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</si>
  <si>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</si>
  <si>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</si>
  <si>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</si>
  <si>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</si>
  <si>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</si>
  <si>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</si>
  <si>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</si>
  <si>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</si>
  <si>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</si>
  <si>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</si>
  <si>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</si>
  <si>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</si>
  <si>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</si>
  <si>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</si>
  <si>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</si>
  <si>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</si>
  <si>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</si>
  <si>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</si>
  <si>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</si>
  <si>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</si>
  <si>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</si>
  <si>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</si>
  <si>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</si>
  <si>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</si>
  <si>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</si>
  <si>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</si>
  <si>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</si>
  <si>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</si>
  <si>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</si>
  <si>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</si>
  <si>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</si>
  <si>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</si>
  <si>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</si>
  <si>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</si>
  <si>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</si>
  <si>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</si>
  <si>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</si>
  <si>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</si>
  <si>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</si>
  <si>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</si>
  <si>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</si>
  <si>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</si>
  <si>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</si>
  <si>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</si>
  <si>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</si>
  <si>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</si>
  <si>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</si>
  <si>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</si>
  <si>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</si>
  <si>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</si>
  <si>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</si>
  <si>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</si>
  <si>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</si>
  <si>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</si>
  <si>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</si>
  <si>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</si>
  <si>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</si>
  <si>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</si>
  <si>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</si>
  <si>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</si>
  <si>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</si>
  <si>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</si>
  <si>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</si>
  <si>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</si>
  <si>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</si>
  <si>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</si>
  <si>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</si>
  <si>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</si>
  <si>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</si>
  <si>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</si>
  <si>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</si>
  <si>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</si>
  <si>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</si>
  <si>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</si>
  <si>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</si>
  <si>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</si>
  <si>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</si>
  <si>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</si>
  <si>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</si>
  <si>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</si>
  <si>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</si>
  <si>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</si>
  <si>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</si>
  <si>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</si>
  <si>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</si>
  <si>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</si>
  <si>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</si>
  <si>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</si>
  <si>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</si>
  <si>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</si>
  <si>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</si>
  <si>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</si>
  <si>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</si>
  <si>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</si>
  <si>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</si>
  <si>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</si>
  <si>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</si>
  <si>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</si>
  <si>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</si>
  <si>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</si>
  <si>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</si>
  <si>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</si>
  <si>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</si>
  <si>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</si>
  <si>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</si>
  <si>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</si>
  <si>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</si>
  <si>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</si>
  <si>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</si>
  <si>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</si>
  <si>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</si>
  <si>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</si>
  <si>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</si>
  <si>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</si>
  <si>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</si>
  <si>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</si>
  <si>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</si>
  <si>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</si>
  <si>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</si>
  <si>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</si>
  <si>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</si>
  <si>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</si>
  <si>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</si>
  <si>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</si>
  <si>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</si>
  <si>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</si>
  <si>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</si>
  <si>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</si>
  <si>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</si>
  <si>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</si>
  <si>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</si>
  <si>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</si>
  <si>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</si>
  <si>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</si>
  <si>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</si>
  <si>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</si>
  <si>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</si>
  <si>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</si>
  <si>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</si>
  <si>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</si>
  <si>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</si>
  <si>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</si>
  <si>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</si>
  <si>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</si>
  <si>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</si>
  <si>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</si>
  <si>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</si>
  <si>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</si>
  <si>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</si>
  <si>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</si>
  <si>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</si>
  <si>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</si>
  <si>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</si>
  <si>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</si>
  <si>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</si>
  <si>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</si>
  <si>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</si>
  <si>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</si>
  <si>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</si>
  <si>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</si>
  <si>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</si>
  <si>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</si>
  <si>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</si>
  <si>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</si>
  <si>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</si>
  <si>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</si>
  <si>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</si>
  <si>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</si>
  <si>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</si>
  <si>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</si>
  <si>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</si>
  <si>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</si>
  <si>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</si>
  <si>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</si>
  <si>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</si>
  <si>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</si>
  <si>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</si>
  <si>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</si>
  <si>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</si>
  <si>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</si>
  <si>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</si>
  <si>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</si>
  <si>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</si>
  <si>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</si>
  <si>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</si>
  <si>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</si>
  <si>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</si>
  <si>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</si>
  <si>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</si>
  <si>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</si>
  <si>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</si>
  <si>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</si>
  <si>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</si>
  <si>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</si>
  <si>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</si>
  <si>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</si>
  <si>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</si>
  <si>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</si>
  <si>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</si>
  <si>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</si>
  <si>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</si>
  <si>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</si>
  <si>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</si>
  <si>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</si>
  <si>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</si>
  <si>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</si>
  <si>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</si>
  <si>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</si>
  <si>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</si>
  <si>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</si>
  <si>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</si>
  <si>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</si>
  <si>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</si>
  <si>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</si>
  <si>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</si>
  <si>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</si>
  <si>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</si>
  <si>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</si>
  <si>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</si>
  <si>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</si>
  <si>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</si>
  <si>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</si>
  <si>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</si>
  <si>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</si>
  <si>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</si>
  <si>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</si>
  <si>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</si>
  <si>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</si>
  <si>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</si>
  <si>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</si>
  <si>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</si>
  <si>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</si>
  <si>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</si>
  <si>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</si>
  <si>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</si>
  <si>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</si>
  <si>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</si>
  <si>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</si>
  <si>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</si>
  <si>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</si>
  <si>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</si>
  <si>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</si>
  <si>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</si>
  <si>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</si>
  <si>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</si>
  <si>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</si>
  <si>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</si>
  <si>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</si>
  <si>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</si>
  <si>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</si>
  <si>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</si>
  <si>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</si>
  <si>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</si>
  <si>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</si>
  <si>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</si>
  <si>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</si>
  <si>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</si>
  <si>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</si>
  <si>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</si>
  <si>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</si>
  <si>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</si>
  <si>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</si>
  <si>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</si>
  <si>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</si>
  <si>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</si>
  <si>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</si>
  <si>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</si>
  <si>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</si>
  <si>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</si>
  <si>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</si>
  <si>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</si>
  <si>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</si>
  <si>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</si>
  <si>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</si>
  <si>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</si>
  <si>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</si>
  <si>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</si>
  <si>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</si>
  <si>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</si>
  <si>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</si>
  <si>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</si>
  <si>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</si>
  <si>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</si>
  <si>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</si>
  <si>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</si>
  <si>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</si>
  <si>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</si>
  <si>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</si>
  <si>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</si>
  <si>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</si>
  <si>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</si>
  <si>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</si>
  <si>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</si>
  <si>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</si>
  <si>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</si>
  <si>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</si>
  <si>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</si>
  <si>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</si>
  <si>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</si>
  <si>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</si>
  <si>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</si>
  <si>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</si>
  <si>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</si>
  <si>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</si>
  <si>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</si>
  <si>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</si>
  <si>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</si>
  <si>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</si>
  <si>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</si>
  <si>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</si>
  <si>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</si>
  <si>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</si>
  <si>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</si>
  <si>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</si>
  <si>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</si>
  <si>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</si>
  <si>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</si>
  <si>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</si>
  <si>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</si>
  <si>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</si>
  <si>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</si>
  <si>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</si>
  <si>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</si>
  <si>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</si>
  <si>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</si>
  <si>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</si>
  <si>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</si>
  <si>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</si>
  <si>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</si>
  <si>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</si>
  <si>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</si>
  <si>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</si>
  <si>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</si>
  <si>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</si>
  <si>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</si>
  <si>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</si>
  <si>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</si>
  <si>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</si>
  <si>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</si>
  <si>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</si>
  <si>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</si>
  <si>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</si>
  <si>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</si>
  <si>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</si>
  <si>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</si>
  <si>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</si>
  <si>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</si>
  <si>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</si>
  <si>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</si>
  <si>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</si>
  <si>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</si>
  <si>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</si>
  <si>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</si>
  <si>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</si>
  <si>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</si>
  <si>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</si>
  <si>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</si>
  <si>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</si>
  <si>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</si>
  <si>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</si>
  <si>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</si>
  <si>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</si>
  <si>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</si>
  <si>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</si>
  <si>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</si>
  <si>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</si>
  <si>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</si>
  <si>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</si>
  <si>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</si>
  <si>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</si>
  <si>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</si>
  <si>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</si>
  <si>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</si>
  <si>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</si>
  <si>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</si>
  <si>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</si>
  <si>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</si>
  <si>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</si>
  <si>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</si>
  <si>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</si>
  <si>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</si>
  <si>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</si>
  <si>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</si>
  <si>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</si>
  <si>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</si>
  <si>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</si>
  <si>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</si>
  <si>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</si>
  <si>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</si>
  <si>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</si>
  <si>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</si>
  <si>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</si>
  <si>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</si>
  <si>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</si>
  <si>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</si>
  <si>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</si>
  <si>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</si>
  <si>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</si>
  <si>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</si>
  <si>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</si>
  <si>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</si>
  <si>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</si>
  <si>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</si>
  <si>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</si>
  <si>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</si>
  <si>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</si>
  <si>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</si>
  <si>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</si>
  <si>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</si>
  <si>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</si>
  <si>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</si>
  <si>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</si>
  <si>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</si>
  <si>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</si>
  <si>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</si>
  <si>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</si>
  <si>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</si>
  <si>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</si>
  <si>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</si>
  <si>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</si>
  <si>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</si>
  <si>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</si>
  <si>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</si>
  <si>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</si>
  <si>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</si>
  <si>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</si>
  <si>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</si>
  <si>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</si>
  <si>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</si>
  <si>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</si>
  <si>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</si>
  <si>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</si>
  <si>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</si>
  <si>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</si>
  <si>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</si>
  <si>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</si>
  <si>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</si>
  <si>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</si>
  <si>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</si>
  <si>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</si>
  <si>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</si>
  <si>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</si>
  <si>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</si>
  <si>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</si>
  <si>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</si>
  <si>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</si>
  <si>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</si>
  <si>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</si>
  <si>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</si>
  <si>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</si>
  <si>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</si>
  <si>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</si>
  <si>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</si>
  <si>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</si>
  <si>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</si>
  <si>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</si>
  <si>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</si>
  <si>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</si>
  <si>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</si>
  <si>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</si>
  <si>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</si>
  <si>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</si>
  <si>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</si>
  <si>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</si>
  <si>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</si>
  <si>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</si>
  <si>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</si>
  <si>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</si>
  <si>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</si>
  <si>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</si>
  <si>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</si>
  <si>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</si>
  <si>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</si>
  <si>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</si>
  <si>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</si>
  <si>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</si>
  <si>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</si>
  <si>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</si>
  <si>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</si>
  <si>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</si>
  <si>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</si>
  <si>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</si>
  <si>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</si>
  <si>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</si>
  <si>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</si>
  <si>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</si>
  <si>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</si>
  <si>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</si>
  <si>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</si>
  <si>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</si>
  <si>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</si>
  <si>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</si>
  <si>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</si>
  <si>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</si>
  <si>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</si>
  <si>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</si>
  <si>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</si>
  <si>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</si>
  <si>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</si>
  <si>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</si>
  <si>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</si>
  <si>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</si>
  <si>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</si>
  <si>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</si>
  <si>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</si>
  <si>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</si>
  <si>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</si>
  <si>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</si>
  <si>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</si>
  <si>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</si>
  <si>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</si>
  <si>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</si>
  <si>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</si>
  <si>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</si>
  <si>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</si>
  <si>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</si>
  <si>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</si>
  <si>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</si>
  <si>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</si>
  <si>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</si>
  <si>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</si>
  <si>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</si>
  <si>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</si>
  <si>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</si>
  <si>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</si>
  <si>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</si>
  <si>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</si>
  <si>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</si>
  <si>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</si>
  <si>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</si>
  <si>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</si>
  <si>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</si>
  <si>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</si>
  <si>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</si>
  <si>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</si>
  <si>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</si>
  <si>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</si>
  <si>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</si>
  <si>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</si>
  <si>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</si>
  <si>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</si>
  <si>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</si>
  <si>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</si>
  <si>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</si>
  <si>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</si>
  <si>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</si>
  <si>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</si>
  <si>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</si>
  <si>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</si>
  <si>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</si>
  <si>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</si>
  <si>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</si>
  <si>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</si>
  <si>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</si>
  <si>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</si>
  <si>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</si>
  <si>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</si>
  <si>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</si>
  <si>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</si>
  <si>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</si>
  <si>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</si>
  <si>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</si>
  <si>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</si>
  <si>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</si>
  <si>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</si>
  <si>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</si>
  <si>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</si>
  <si>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</si>
  <si>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</si>
  <si>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</si>
  <si>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</si>
  <si>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</si>
  <si>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</si>
  <si>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</si>
  <si>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</si>
  <si>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</si>
  <si>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</si>
  <si>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</si>
  <si>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</si>
  <si>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</si>
  <si>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</si>
  <si>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</si>
  <si>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</si>
  <si>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</si>
  <si>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</si>
  <si>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</si>
  <si>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</si>
  <si>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</si>
  <si>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</si>
  <si>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</si>
  <si>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</si>
  <si>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</si>
  <si>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</si>
  <si>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</si>
  <si>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</si>
  <si>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</si>
  <si>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</si>
  <si>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</si>
  <si>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</si>
  <si>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</si>
  <si>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</si>
  <si>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</si>
  <si>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</si>
  <si>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</si>
  <si>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</si>
  <si>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</si>
  <si>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</si>
  <si>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</si>
  <si>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</si>
  <si>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</si>
  <si>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</si>
  <si>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</si>
  <si>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</si>
  <si>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</si>
  <si>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</si>
  <si>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</si>
  <si>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</si>
  <si>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</si>
  <si>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</si>
  <si>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</si>
  <si>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</si>
  <si>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</si>
  <si>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</si>
  <si>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</si>
  <si>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</si>
  <si>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</si>
  <si>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</si>
  <si>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</si>
  <si>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</si>
  <si>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</si>
  <si>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</si>
  <si>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</si>
  <si>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</si>
  <si>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</si>
  <si>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</si>
  <si>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</si>
  <si>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</si>
  <si>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</si>
  <si>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</si>
  <si>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</si>
  <si>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</si>
  <si>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</si>
  <si>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</si>
  <si>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</si>
  <si>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</si>
  <si>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</si>
  <si>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</si>
  <si>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</si>
  <si>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</si>
  <si>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</si>
  <si>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</si>
  <si>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</si>
  <si>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</si>
  <si>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</si>
  <si>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</si>
  <si>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</si>
  <si>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</si>
  <si>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</si>
  <si>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</si>
  <si>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</si>
  <si>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</si>
  <si>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</si>
  <si>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</si>
  <si>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</si>
  <si>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</si>
  <si>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</si>
  <si>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</si>
  <si>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</si>
  <si>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</si>
  <si>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</si>
  <si>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</si>
  <si>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</si>
  <si>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</si>
  <si>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</si>
  <si>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</si>
  <si>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</si>
  <si>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</si>
  <si>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</si>
  <si>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</si>
  <si>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</si>
  <si>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</si>
  <si>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</si>
  <si>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</si>
  <si>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</si>
  <si>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</si>
  <si>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</si>
  <si>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</si>
  <si>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</si>
  <si>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</si>
  <si>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</si>
  <si>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</si>
  <si>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</si>
  <si>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</si>
  <si>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</si>
  <si>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</si>
  <si>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</si>
  <si>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</si>
  <si>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</si>
  <si>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</si>
  <si>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</si>
  <si>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</si>
  <si>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</si>
  <si>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</si>
  <si>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</si>
  <si>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</si>
  <si>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</si>
  <si>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</si>
  <si>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</si>
  <si>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</si>
  <si>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</si>
  <si>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</si>
  <si>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</si>
  <si>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</si>
  <si>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</si>
  <si>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</si>
  <si>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</si>
  <si>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</si>
  <si>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</si>
  <si>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</si>
  <si>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</si>
  <si>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</si>
  <si>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</si>
  <si>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</si>
  <si>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</si>
  <si>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</si>
  <si>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</si>
  <si>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</si>
  <si>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</si>
  <si>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</si>
  <si>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</si>
  <si>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</si>
  <si>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</si>
  <si>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</si>
  <si>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</si>
  <si>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</si>
  <si>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</si>
  <si>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</si>
  <si>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</si>
  <si>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</si>
  <si>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</si>
  <si>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</si>
  <si>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</si>
  <si>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</si>
  <si>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</si>
  <si>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</si>
  <si>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</si>
  <si>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</si>
  <si>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</si>
  <si>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</si>
  <si>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</si>
  <si>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</si>
  <si>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</si>
  <si>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</si>
  <si>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</si>
  <si>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</si>
  <si>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</si>
  <si>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</si>
  <si>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</si>
  <si>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</si>
  <si>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</si>
  <si>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</si>
  <si>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</si>
  <si>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</si>
  <si>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</si>
  <si>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</si>
  <si>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</si>
  <si>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</si>
  <si>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</si>
  <si>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</si>
  <si>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</si>
  <si>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</si>
  <si>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</si>
  <si>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</si>
  <si>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</si>
  <si>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</si>
  <si>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</si>
  <si>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</si>
  <si>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</si>
  <si>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</si>
  <si>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</si>
  <si>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</si>
  <si>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</si>
  <si>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</si>
  <si>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</si>
  <si>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</si>
  <si>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</si>
  <si>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</si>
  <si>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</si>
  <si>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</si>
  <si>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</si>
  <si>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</si>
  <si>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</si>
  <si>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</si>
  <si>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</si>
  <si>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</si>
  <si>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</si>
  <si>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</si>
  <si>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</si>
  <si>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</si>
  <si>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</si>
  <si>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</si>
  <si>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</si>
  <si>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</si>
  <si>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</si>
  <si>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</si>
  <si>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</si>
  <si>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</si>
  <si>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</si>
  <si>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</si>
  <si>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</si>
  <si>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</si>
  <si>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</si>
  <si>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</si>
  <si>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</si>
  <si>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</si>
  <si>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</si>
  <si>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</si>
  <si>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</si>
  <si>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</si>
  <si>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</si>
  <si>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</si>
  <si>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</si>
  <si>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</si>
  <si>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</si>
  <si>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</si>
  <si>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</si>
  <si>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</si>
  <si>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</si>
  <si>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</si>
  <si>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</si>
  <si>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</si>
  <si>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</si>
  <si>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</si>
  <si>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</si>
  <si>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</si>
  <si>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</si>
  <si>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</si>
  <si>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</si>
  <si>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</si>
  <si>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</si>
  <si>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</si>
  <si>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</si>
  <si>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</si>
  <si>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</si>
  <si>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</si>
  <si>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</si>
  <si>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</si>
  <si>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</si>
  <si>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</si>
  <si>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</si>
  <si>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</si>
  <si>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</si>
  <si>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</si>
  <si>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</si>
  <si>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</si>
  <si>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</si>
  <si>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</si>
  <si>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</si>
  <si>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</si>
  <si>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</si>
  <si>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</si>
  <si>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</si>
  <si>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</si>
  <si>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</si>
  <si>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</si>
  <si>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</si>
  <si>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</si>
  <si>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</si>
  <si>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</si>
  <si>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</si>
  <si>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</si>
  <si>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</si>
  <si>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</si>
  <si>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</si>
  <si>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</si>
  <si>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</si>
  <si>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</si>
  <si>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</si>
  <si>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</si>
  <si>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</si>
  <si>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</si>
  <si>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</si>
  <si>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</si>
  <si>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</si>
  <si>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</si>
  <si>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</si>
  <si>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</si>
  <si>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</si>
  <si>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</si>
  <si>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</si>
  <si>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</si>
  <si>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</si>
  <si>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</si>
  <si>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</si>
  <si>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</si>
  <si>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</si>
  <si>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</si>
  <si>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</si>
  <si>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</si>
  <si>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</si>
  <si>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</si>
  <si>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</si>
  <si>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</si>
  <si>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</si>
  <si>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</si>
  <si>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</si>
  <si>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</si>
  <si>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</si>
  <si>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</si>
  <si>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</si>
  <si>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</si>
  <si>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</si>
  <si>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</si>
  <si>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</si>
  <si>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</si>
  <si>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</si>
  <si>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</si>
  <si>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</si>
  <si>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</si>
  <si>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</si>
  <si>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</si>
  <si>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</si>
  <si>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</si>
  <si>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</si>
  <si>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</si>
  <si>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</si>
  <si>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</si>
  <si>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</si>
  <si>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</si>
  <si>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</si>
  <si>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</si>
  <si>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</si>
  <si>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</si>
  <si>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</si>
  <si>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</si>
  <si>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</si>
  <si>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</si>
  <si>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</si>
  <si>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</si>
  <si>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</si>
  <si>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</si>
  <si>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</si>
  <si>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</si>
  <si>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</si>
  <si>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</si>
  <si>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</si>
  <si>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</si>
  <si>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</si>
  <si>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</si>
  <si>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</si>
  <si>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</si>
  <si>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</si>
  <si>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</si>
  <si>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</si>
  <si>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</si>
  <si>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</si>
  <si>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</si>
  <si>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</si>
  <si>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</si>
  <si>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</si>
  <si>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</si>
  <si>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</si>
  <si>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</si>
  <si>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</si>
  <si>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</si>
  <si>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</si>
  <si>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</si>
  <si>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</si>
  <si>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</si>
  <si>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</si>
  <si>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</si>
  <si>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</si>
  <si>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</si>
  <si>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</si>
  <si>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</si>
  <si>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</si>
  <si>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</si>
  <si>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</si>
  <si>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</si>
  <si>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</si>
  <si>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</si>
  <si>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</si>
  <si>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</si>
  <si>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</si>
  <si>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</si>
  <si>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</si>
  <si>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</si>
  <si>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</si>
  <si>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</si>
  <si>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</si>
  <si>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</si>
  <si>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</si>
  <si>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</si>
  <si>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</si>
  <si>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</si>
  <si>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</si>
  <si>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</si>
  <si>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</si>
  <si>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</si>
  <si>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</si>
  <si>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</si>
  <si>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</si>
  <si>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</si>
  <si>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</si>
  <si>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</si>
  <si>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</si>
  <si>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</si>
  <si>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</si>
  <si>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</si>
  <si>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</si>
  <si>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</si>
  <si>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</si>
  <si>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</si>
  <si>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</si>
  <si>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</si>
  <si>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</si>
  <si>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</si>
  <si>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</si>
  <si>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</si>
  <si>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</si>
  <si>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</si>
  <si>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</si>
  <si>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</si>
  <si>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</si>
  <si>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</si>
  <si>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</si>
  <si>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</si>
  <si>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</si>
  <si>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</si>
  <si>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</si>
  <si>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</si>
  <si>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</si>
  <si>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</si>
  <si>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</si>
  <si>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</si>
  <si>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</si>
  <si>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</si>
  <si>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</si>
  <si>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</si>
  <si>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</si>
  <si>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</si>
  <si>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</si>
  <si>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</si>
  <si>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</si>
  <si>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</si>
  <si>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</si>
  <si>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</si>
  <si>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</si>
  <si>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</si>
  <si>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</si>
  <si>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</si>
  <si>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</si>
  <si>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</si>
  <si>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</si>
  <si>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</si>
  <si>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</si>
  <si>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</si>
  <si>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</si>
  <si>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</si>
  <si>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</si>
  <si>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</si>
  <si>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</si>
  <si>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</si>
  <si>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</si>
  <si>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</si>
  <si>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</si>
  <si>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</si>
  <si>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</si>
  <si>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</si>
  <si>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</si>
  <si>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</si>
  <si>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</si>
  <si>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</si>
  <si>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</si>
  <si>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</si>
  <si>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</si>
  <si>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</si>
  <si>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</si>
  <si>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</si>
  <si>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</si>
  <si>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</si>
  <si>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</si>
  <si>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</si>
  <si>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</si>
  <si>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</si>
  <si>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</si>
  <si>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</si>
  <si>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</si>
  <si>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</si>
  <si>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</si>
  <si>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</si>
  <si>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</si>
  <si>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</si>
  <si>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</si>
  <si>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</si>
  <si>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</si>
  <si>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</si>
  <si>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</si>
  <si>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</si>
  <si>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</si>
  <si>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</si>
  <si>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</si>
  <si>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</si>
  <si>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</si>
  <si>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</si>
  <si>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</si>
  <si>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</si>
  <si>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</si>
  <si>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</si>
  <si>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</si>
  <si>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</si>
  <si>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</si>
  <si>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</si>
  <si>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</si>
  <si>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</si>
  <si>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</si>
  <si>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</si>
  <si>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</si>
  <si>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</si>
  <si>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</si>
  <si>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</si>
  <si>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</si>
  <si>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</si>
  <si>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</si>
  <si>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</si>
  <si>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</si>
  <si>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</si>
  <si>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</si>
  <si>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</si>
  <si>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</si>
  <si>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</si>
  <si>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</si>
  <si>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</si>
  <si>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</si>
  <si>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</si>
  <si>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</si>
  <si>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</si>
  <si>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</si>
  <si>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</si>
  <si>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</si>
  <si>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</si>
  <si>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</si>
  <si>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</si>
  <si>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</si>
  <si>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</si>
  <si>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</si>
  <si>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</si>
  <si>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</si>
  <si>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</si>
  <si>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</si>
  <si>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</si>
  <si>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</si>
  <si>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</si>
  <si>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</si>
  <si>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</si>
  <si>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</si>
  <si>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</si>
  <si>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</si>
  <si>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</si>
  <si>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</si>
  <si>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</si>
  <si>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</si>
  <si>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</si>
  <si>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</si>
  <si>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</si>
  <si>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</si>
  <si>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</si>
  <si>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</si>
  <si>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</si>
  <si>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</si>
  <si>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</si>
  <si>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</si>
  <si>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</si>
  <si>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</si>
  <si>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</si>
  <si>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</si>
  <si>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</si>
  <si>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</si>
  <si>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</si>
  <si>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</si>
  <si>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</si>
  <si>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</si>
  <si>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</si>
  <si>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</si>
  <si>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</si>
  <si>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</si>
  <si>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</si>
  <si>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</si>
  <si>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</si>
  <si>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</si>
  <si>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</si>
  <si>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</si>
  <si>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</si>
  <si>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</si>
  <si>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</si>
  <si>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</si>
  <si>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</si>
  <si>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</si>
  <si>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</si>
  <si>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</si>
  <si>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</si>
  <si>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</si>
  <si>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</si>
  <si>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</si>
  <si>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</si>
  <si>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</si>
  <si>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</si>
  <si>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</si>
  <si>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</si>
  <si>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</si>
  <si>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</si>
  <si>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</si>
  <si>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</si>
  <si>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</si>
  <si>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</si>
  <si>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</si>
  <si>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</si>
  <si>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</si>
  <si>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</si>
  <si>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</si>
  <si>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</si>
  <si>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</si>
  <si>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</si>
  <si>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</si>
  <si>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</si>
  <si>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</si>
  <si>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</si>
  <si>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</si>
  <si>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</si>
  <si>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</si>
  <si>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</si>
  <si>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</si>
  <si>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</si>
  <si>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</si>
  <si>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</si>
  <si>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</si>
  <si>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</si>
  <si>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</si>
  <si>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</si>
  <si>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</si>
  <si>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</si>
  <si>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</si>
  <si>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</si>
  <si>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</si>
  <si>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</si>
  <si>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</si>
  <si>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</si>
  <si>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</si>
  <si>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</si>
  <si>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</si>
  <si>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</si>
  <si>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</si>
  <si>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</si>
  <si>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</si>
  <si>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</si>
  <si>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</si>
  <si>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</si>
  <si>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</si>
  <si>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</si>
  <si>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</si>
  <si>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</si>
  <si>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</si>
  <si>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</si>
  <si>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</si>
  <si>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</si>
  <si>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</si>
  <si>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</si>
  <si>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</si>
  <si>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</si>
  <si>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</si>
  <si>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</si>
  <si>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</si>
  <si>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</si>
  <si>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</si>
  <si>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</si>
  <si>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</si>
  <si>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</si>
  <si>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</si>
  <si>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</si>
  <si>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</si>
  <si>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</si>
  <si>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</si>
  <si>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</si>
  <si>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</si>
  <si>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</si>
  <si>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</si>
  <si>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</si>
  <si>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</si>
  <si>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</si>
  <si>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</si>
  <si>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</si>
  <si>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</si>
  <si>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</si>
  <si>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</si>
  <si>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</si>
  <si>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</si>
  <si>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</si>
  <si>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</si>
  <si>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</si>
  <si>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</si>
  <si>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</si>
  <si>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</si>
  <si>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</si>
  <si>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</si>
  <si>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</si>
  <si>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</si>
  <si>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</si>
  <si>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</si>
  <si>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</si>
  <si>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</si>
  <si>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</si>
  <si>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</si>
  <si>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</si>
  <si>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</si>
  <si>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</si>
  <si>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</si>
  <si>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</si>
  <si>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</si>
  <si>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</si>
  <si>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</si>
  <si>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</si>
  <si>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</si>
  <si>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</si>
  <si>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</si>
  <si>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</si>
  <si>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</si>
  <si>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</si>
  <si>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</si>
  <si>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</si>
  <si>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</si>
  <si>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</si>
  <si>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</si>
  <si>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</si>
  <si>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</si>
  <si>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</si>
  <si>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</si>
  <si>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</si>
  <si>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</si>
  <si>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</si>
  <si>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</si>
  <si>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</si>
  <si>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</si>
  <si>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</si>
  <si>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</si>
  <si>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</si>
  <si>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</si>
  <si>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</si>
  <si>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</si>
  <si>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</si>
  <si>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</si>
  <si>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</si>
  <si>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</si>
  <si>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</si>
  <si>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</si>
  <si>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</si>
  <si>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</si>
  <si>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</si>
  <si>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</si>
  <si>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</si>
  <si>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</si>
  <si>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</si>
  <si>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</si>
  <si>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</si>
  <si>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</si>
  <si>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</si>
  <si>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</si>
  <si>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</si>
  <si>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</si>
  <si>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</si>
  <si>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</si>
  <si>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</si>
  <si>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</si>
  <si>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</si>
  <si>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</si>
  <si>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</si>
  <si>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</si>
  <si>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</si>
  <si>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</si>
  <si>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</si>
  <si>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</si>
  <si>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</si>
  <si>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</si>
  <si>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</si>
  <si>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</si>
  <si>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</si>
  <si>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</si>
  <si>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</si>
  <si>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</si>
  <si>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</si>
  <si>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</si>
  <si>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</si>
  <si>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</si>
  <si>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</si>
  <si>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</si>
  <si>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</si>
  <si>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</si>
  <si>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</si>
  <si>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</si>
  <si>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</si>
  <si>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</si>
  <si>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</si>
  <si>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</si>
  <si>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</si>
  <si>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</si>
  <si>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</si>
  <si>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</si>
  <si>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</si>
  <si>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</si>
  <si>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</si>
  <si>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</si>
  <si>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</si>
  <si>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</si>
  <si>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</si>
  <si>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</si>
  <si>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</si>
  <si>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</si>
  <si>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</si>
  <si>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</si>
  <si>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</si>
  <si>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</si>
  <si>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</si>
  <si>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</si>
  <si>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</si>
  <si>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</si>
  <si>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</si>
  <si>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</si>
  <si>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</si>
  <si>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</si>
  <si>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</si>
  <si>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</si>
  <si>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</si>
  <si>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</si>
  <si>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</si>
  <si>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</si>
  <si>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</si>
  <si>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</si>
  <si>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</si>
  <si>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</si>
  <si>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</si>
  <si>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</si>
  <si>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</si>
  <si>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</si>
  <si>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</si>
  <si>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</si>
  <si>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</si>
  <si>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</si>
  <si>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</si>
  <si>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</si>
  <si>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</si>
  <si>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</si>
  <si>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</si>
  <si>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</si>
  <si>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</si>
  <si>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</si>
  <si>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</si>
  <si>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</si>
  <si>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</si>
  <si>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</si>
  <si>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</si>
  <si>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</si>
  <si>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</si>
  <si>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</si>
  <si>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</si>
  <si>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</si>
  <si>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</si>
  <si>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</si>
  <si>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</si>
  <si>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</si>
  <si>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</si>
  <si>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</si>
  <si>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</si>
  <si>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</si>
  <si>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</si>
  <si>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</si>
  <si>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</si>
  <si>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</si>
  <si>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</si>
  <si>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</si>
  <si>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</si>
  <si>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</si>
  <si>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</si>
  <si>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</si>
  <si>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</si>
  <si>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</si>
  <si>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</si>
  <si>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</si>
  <si>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</si>
  <si>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</si>
  <si>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</si>
  <si>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</si>
  <si>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</si>
  <si>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</si>
  <si>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</si>
  <si>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</si>
  <si>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</si>
  <si>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</si>
  <si>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</si>
  <si>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</si>
  <si>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</si>
  <si>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</si>
  <si>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</si>
  <si>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</si>
  <si>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</si>
  <si>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</si>
  <si>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</si>
  <si>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</si>
  <si>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</si>
  <si>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</si>
  <si>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</si>
  <si>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</si>
  <si>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</si>
  <si>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</si>
  <si>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</si>
  <si>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</si>
  <si>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</si>
  <si>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</si>
  <si>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</si>
  <si>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</si>
  <si>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</si>
  <si>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</si>
  <si>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</si>
  <si>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</si>
  <si>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</si>
  <si>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</si>
  <si>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</si>
  <si>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</si>
  <si>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</si>
  <si>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</si>
  <si>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</si>
  <si>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</si>
  <si>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</si>
  <si>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</si>
  <si>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</si>
  <si>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</si>
  <si>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</si>
  <si>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</si>
  <si>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</si>
  <si>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</si>
  <si>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</si>
  <si>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</si>
  <si>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</si>
  <si>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</si>
  <si>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</si>
  <si>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</si>
  <si>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</si>
  <si>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</si>
  <si>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</si>
  <si>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</si>
  <si>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</si>
  <si>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</si>
  <si>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</si>
  <si>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</si>
  <si>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</si>
  <si>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</si>
  <si>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</si>
  <si>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</si>
  <si>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</si>
  <si>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</si>
  <si>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</si>
  <si>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</si>
  <si>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</si>
  <si>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</si>
  <si>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</si>
  <si>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</si>
  <si>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</si>
  <si>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</si>
  <si>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</si>
  <si>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</si>
  <si>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</si>
  <si>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</si>
  <si>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</si>
  <si>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</si>
  <si>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</si>
  <si>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</si>
  <si>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</si>
  <si>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</si>
  <si>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</si>
  <si>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</si>
  <si>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</si>
  <si>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</si>
  <si>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</si>
  <si>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</si>
  <si>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</si>
  <si>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</si>
  <si>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</si>
  <si>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</si>
  <si>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</si>
  <si>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</si>
  <si>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</si>
  <si>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</si>
  <si>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</si>
  <si>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</si>
  <si>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</si>
  <si>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</si>
  <si>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</si>
  <si>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</si>
  <si>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</si>
  <si>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</si>
  <si>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</si>
  <si>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</si>
  <si>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</si>
  <si>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</si>
  <si>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</si>
  <si>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</si>
  <si>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</si>
  <si>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</si>
  <si>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</si>
  <si>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</si>
  <si>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</si>
  <si>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</si>
  <si>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</si>
  <si>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</si>
  <si>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</si>
  <si>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</si>
  <si>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</si>
  <si>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</si>
  <si>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</si>
  <si>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</si>
  <si>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</si>
  <si>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</si>
  <si>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</si>
  <si>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</si>
  <si>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</si>
  <si>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</si>
  <si>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</si>
  <si>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</si>
  <si>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</si>
  <si>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</si>
  <si>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</si>
  <si>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</si>
  <si>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</si>
  <si>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</si>
  <si>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</si>
  <si>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</si>
  <si>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</si>
  <si>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</si>
  <si>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</si>
  <si>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</si>
  <si>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</si>
  <si>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</si>
  <si>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</si>
  <si>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</si>
  <si>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</si>
  <si>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</si>
  <si>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</si>
  <si>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</si>
  <si>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</si>
  <si>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</si>
  <si>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</si>
  <si>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</si>
  <si>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</si>
  <si>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</si>
  <si>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</si>
  <si>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</si>
  <si>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</si>
  <si>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</si>
  <si>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</si>
  <si>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</si>
  <si>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</si>
  <si>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</si>
  <si>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</si>
  <si>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</si>
  <si>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</si>
  <si>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</si>
  <si>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</si>
  <si>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</si>
  <si>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</si>
  <si>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</si>
  <si>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</si>
  <si>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</si>
  <si>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</si>
  <si>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</si>
  <si>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</si>
  <si>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</si>
  <si>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</si>
  <si>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</si>
  <si>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</si>
  <si>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</si>
  <si>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</si>
  <si>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</si>
  <si>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</si>
  <si>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</si>
  <si>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</si>
  <si>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</si>
  <si>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</si>
  <si>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</si>
  <si>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</si>
  <si>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</si>
  <si>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</si>
  <si>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</si>
  <si>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</si>
  <si>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</si>
  <si>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</si>
  <si>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</si>
  <si>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</si>
  <si>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</si>
  <si>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</si>
  <si>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</si>
  <si>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</si>
  <si>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</si>
  <si>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</si>
  <si>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</si>
  <si>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</si>
  <si>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</si>
  <si>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</si>
  <si>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</si>
  <si>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</si>
  <si>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</si>
  <si>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</si>
  <si>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</si>
  <si>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</si>
  <si>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</si>
  <si>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</si>
  <si>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</si>
  <si>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</si>
  <si>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</si>
  <si>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</si>
  <si>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</si>
  <si>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</si>
  <si>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</si>
  <si>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</si>
  <si>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</si>
  <si>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</si>
  <si>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</si>
  <si>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</si>
  <si>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</si>
  <si>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</si>
  <si>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</si>
  <si>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</si>
  <si>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</si>
  <si>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</si>
  <si>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</si>
  <si>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</si>
  <si>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</si>
  <si>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</si>
  <si>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</si>
  <si>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</si>
  <si>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</si>
  <si>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</si>
  <si>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</si>
  <si>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</si>
  <si>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</si>
  <si>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</si>
  <si>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</si>
  <si>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</si>
  <si>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</si>
  <si>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</si>
  <si>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</si>
  <si>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</si>
  <si>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</si>
  <si>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</si>
  <si>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</si>
  <si>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</si>
  <si>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</si>
  <si>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</si>
  <si>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</si>
  <si>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</si>
  <si>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</si>
  <si>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</si>
  <si>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</si>
  <si>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</si>
  <si>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</si>
  <si>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</si>
  <si>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</si>
  <si>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</si>
  <si>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</si>
  <si>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</si>
  <si>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</si>
  <si>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</si>
  <si>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</si>
  <si>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</si>
  <si>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</si>
  <si>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</si>
  <si>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</si>
  <si>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</si>
  <si>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</si>
  <si>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</si>
  <si>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</si>
  <si>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</si>
  <si>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</si>
  <si>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</si>
  <si>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</si>
  <si>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</si>
  <si>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</si>
  <si>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</si>
  <si>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</si>
  <si>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</si>
  <si>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</si>
  <si>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</si>
  <si>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</si>
  <si>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</si>
  <si>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</si>
  <si>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</si>
  <si>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</si>
  <si>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</si>
  <si>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</si>
  <si>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</si>
  <si>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</si>
  <si>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</si>
  <si>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</si>
  <si>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</si>
  <si>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</si>
  <si>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</si>
  <si>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</si>
  <si>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</si>
  <si>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</si>
  <si>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</si>
  <si>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</si>
  <si>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</si>
  <si>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</si>
  <si>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</si>
  <si>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</si>
  <si>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</si>
  <si>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</si>
  <si>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</si>
  <si>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</si>
  <si>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</si>
  <si>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</si>
  <si>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</si>
  <si>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</si>
  <si>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</si>
  <si>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</si>
  <si>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</si>
  <si>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</si>
  <si>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</si>
  <si>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</si>
  <si>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</si>
  <si>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</si>
  <si>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</si>
  <si>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</si>
  <si>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</si>
  <si>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</si>
  <si>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</si>
  <si>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</si>
  <si>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</si>
  <si>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</si>
  <si>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</si>
  <si>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</si>
  <si>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</si>
  <si>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</si>
  <si>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</si>
  <si>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</si>
  <si>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</si>
  <si>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</si>
  <si>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</si>
  <si>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</si>
  <si>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</si>
  <si>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</si>
  <si>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</si>
  <si>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</si>
  <si>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</si>
  <si>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</si>
  <si>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</si>
  <si>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</si>
  <si>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</si>
  <si>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</si>
  <si>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</si>
  <si>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</si>
  <si>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</si>
  <si>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</si>
  <si>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</si>
  <si>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</si>
  <si>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</si>
  <si>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</si>
  <si>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</si>
  <si>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</si>
  <si>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</si>
  <si>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</si>
  <si>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</si>
  <si>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</si>
  <si>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</si>
  <si>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</si>
  <si>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</si>
  <si>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</si>
  <si>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</si>
  <si>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</si>
  <si>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</si>
  <si>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</si>
  <si>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</si>
  <si>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</si>
  <si>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</si>
  <si>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</si>
  <si>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</si>
  <si>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</si>
  <si>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</si>
  <si>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</si>
  <si>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</si>
  <si>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</si>
  <si>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</si>
  <si>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</si>
  <si>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</si>
  <si>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</si>
  <si>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</si>
  <si>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</si>
  <si>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</si>
  <si>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</si>
  <si>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</si>
  <si>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</si>
  <si>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</si>
  <si>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</si>
  <si>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</si>
  <si>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</si>
  <si>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</si>
  <si>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</si>
  <si>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</si>
  <si>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</si>
  <si>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</si>
  <si>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</si>
  <si>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</si>
  <si>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</si>
  <si>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</si>
  <si>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</si>
  <si>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</si>
  <si>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</si>
  <si>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</si>
  <si>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</si>
  <si>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</si>
  <si>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</si>
  <si>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</si>
  <si>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</si>
  <si>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</si>
  <si>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</si>
  <si>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</si>
  <si>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</si>
  <si>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</si>
  <si>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</si>
  <si>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</si>
  <si>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</si>
  <si>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</si>
  <si>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</si>
  <si>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</si>
  <si>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</si>
  <si>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</si>
  <si>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</si>
  <si>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</si>
  <si>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</si>
  <si>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</si>
  <si>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</si>
  <si>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</si>
  <si>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</si>
  <si>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</si>
  <si>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</si>
  <si>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</si>
  <si>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</si>
  <si>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</si>
  <si>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</si>
  <si>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</si>
  <si>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</si>
  <si>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</si>
  <si>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</si>
  <si>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</si>
  <si>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</si>
  <si>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</si>
  <si>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</si>
  <si>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</si>
  <si>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</si>
  <si>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</si>
  <si>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</si>
  <si>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</si>
  <si>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</si>
  <si>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</si>
  <si>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</si>
  <si>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</si>
  <si>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</si>
  <si>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</si>
  <si>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</si>
  <si>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</si>
  <si>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</si>
  <si>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</si>
  <si>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</si>
  <si>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</si>
  <si>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</si>
  <si>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</si>
  <si>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</si>
  <si>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</si>
  <si>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</si>
  <si>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</si>
  <si>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</si>
  <si>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</si>
  <si>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</si>
  <si>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</si>
  <si>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</si>
  <si>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</si>
  <si>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</si>
  <si>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</si>
  <si>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</si>
  <si>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</si>
  <si>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</si>
  <si>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</si>
  <si>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</si>
  <si>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</si>
  <si>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</si>
  <si>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</si>
  <si>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</si>
  <si>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</si>
  <si>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</si>
  <si>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</si>
  <si>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</si>
  <si>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</si>
  <si>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</si>
  <si>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</si>
  <si>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</si>
  <si>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</si>
  <si>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</si>
  <si>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</si>
  <si>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</si>
  <si>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</si>
  <si>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</si>
  <si>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</si>
  <si>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</si>
  <si>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</si>
  <si>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</si>
  <si>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</si>
  <si>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</si>
  <si>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</si>
  <si>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</si>
  <si>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</si>
  <si>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</si>
  <si>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</si>
  <si>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</si>
  <si>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</si>
  <si>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</si>
  <si>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</si>
  <si>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</si>
  <si>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</si>
  <si>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</si>
  <si>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</si>
  <si>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</si>
  <si>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</si>
  <si>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</si>
  <si>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</si>
  <si>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</si>
  <si>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</si>
  <si>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</si>
  <si>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</si>
  <si>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</si>
  <si>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</si>
  <si>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</si>
  <si>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</si>
  <si>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</si>
  <si>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</si>
  <si>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</si>
  <si>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</si>
  <si>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</si>
  <si>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</si>
  <si>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</si>
  <si>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</si>
  <si>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</si>
  <si>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</si>
  <si>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</si>
  <si>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</si>
  <si>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</si>
  <si>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</si>
  <si>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</si>
  <si>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</si>
  <si>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</si>
  <si>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</si>
  <si>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</si>
  <si>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</si>
  <si>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</si>
  <si>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</si>
  <si>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</si>
  <si>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</si>
  <si>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</si>
  <si>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</si>
  <si>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</si>
  <si>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</si>
  <si>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</si>
  <si>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</si>
  <si>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</si>
  <si>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</si>
  <si>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</si>
  <si>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</si>
  <si>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</si>
  <si>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</si>
  <si>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</si>
  <si>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</si>
  <si>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</si>
  <si>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</si>
  <si>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</si>
  <si>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</si>
  <si>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</si>
  <si>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</si>
  <si>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</si>
  <si>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</si>
  <si>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</si>
  <si>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</si>
  <si>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</si>
  <si>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</si>
  <si>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</si>
  <si>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</si>
  <si>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</si>
  <si>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</si>
  <si>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</si>
  <si>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</si>
  <si>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</si>
  <si>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</si>
  <si>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</si>
  <si>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</si>
  <si>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</si>
  <si>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</si>
  <si>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</si>
  <si>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</si>
  <si>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</si>
  <si>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</si>
  <si>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</si>
  <si>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</si>
  <si>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</si>
  <si>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</si>
  <si>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</si>
  <si>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</si>
  <si>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</si>
  <si>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</si>
  <si>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</si>
  <si>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</si>
  <si>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</si>
  <si>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</si>
  <si>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</si>
  <si>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</si>
  <si>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</si>
  <si>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</si>
  <si>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</si>
  <si>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</si>
  <si>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</si>
  <si>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</si>
  <si>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</si>
  <si>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</si>
  <si>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</si>
  <si>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</si>
  <si>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</si>
  <si>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</si>
  <si>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</si>
  <si>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</si>
  <si>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</si>
  <si>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</si>
  <si>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</si>
  <si>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</si>
  <si>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</si>
  <si>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</si>
  <si>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</si>
  <si>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</si>
  <si>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</si>
  <si>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</si>
  <si>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</si>
  <si>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</si>
  <si>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</si>
  <si>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</si>
  <si>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</si>
  <si>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</si>
  <si>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</si>
  <si>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</si>
  <si>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</si>
  <si>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</si>
  <si>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</si>
  <si>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</si>
  <si>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</si>
  <si>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</si>
  <si>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</si>
  <si>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</si>
  <si>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</si>
  <si>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</si>
  <si>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</si>
  <si>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</si>
  <si>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</si>
  <si>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</si>
  <si>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</si>
  <si>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</si>
  <si>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</si>
  <si>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</si>
  <si>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</si>
  <si>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</si>
  <si>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</si>
  <si>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</si>
  <si>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</si>
  <si>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</si>
  <si>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</si>
  <si>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</si>
  <si>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</si>
  <si>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</si>
  <si>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</si>
  <si>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</si>
  <si>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</si>
  <si>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</si>
  <si>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</si>
  <si>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</si>
  <si>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</si>
  <si>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</si>
  <si>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</si>
  <si>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</si>
  <si>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</si>
  <si>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</si>
  <si>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</si>
  <si>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</si>
  <si>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</si>
  <si>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</si>
  <si>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</si>
  <si>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</si>
  <si>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</si>
  <si>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</si>
  <si>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</si>
  <si>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</si>
  <si>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</si>
  <si>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</si>
  <si>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</si>
  <si>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</si>
  <si>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</si>
  <si>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</si>
  <si>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</si>
  <si>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</si>
  <si>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</si>
  <si>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</si>
  <si>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</si>
  <si>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</si>
  <si>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</si>
  <si>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</si>
  <si>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</si>
  <si>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</si>
  <si>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</si>
  <si>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</si>
  <si>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</si>
  <si>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</si>
  <si>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</si>
  <si>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</si>
  <si>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</si>
  <si>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</si>
  <si>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</si>
  <si>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</si>
  <si>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</si>
  <si>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</si>
  <si>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</si>
  <si>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</si>
  <si>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</si>
  <si>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</si>
  <si>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</si>
  <si>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</si>
  <si>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</si>
  <si>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</si>
  <si>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</si>
  <si>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</si>
  <si>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</si>
  <si>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</si>
  <si>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</si>
  <si>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</si>
  <si>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</si>
  <si>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</si>
  <si>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</si>
  <si>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</si>
  <si>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</si>
  <si>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</si>
  <si>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</si>
  <si>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</si>
  <si>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</si>
  <si>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</si>
  <si>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</si>
  <si>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</si>
  <si>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</si>
  <si>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</si>
  <si>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</si>
  <si>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</si>
  <si>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</si>
  <si>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</si>
  <si>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</si>
  <si>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</si>
  <si>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</si>
  <si>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</si>
  <si>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</si>
  <si>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</si>
  <si>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</si>
  <si>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</si>
  <si>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</si>
  <si>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</si>
  <si>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</si>
  <si>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</si>
  <si>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</si>
  <si>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</si>
  <si>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</si>
  <si>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</si>
  <si>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</si>
  <si>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</si>
  <si>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</si>
  <si>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</si>
  <si>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</si>
  <si>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</si>
  <si>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</si>
  <si>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</si>
  <si>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</si>
  <si>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</si>
  <si>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</si>
  <si>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</si>
  <si>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</si>
  <si>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</si>
  <si>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</si>
  <si>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</si>
  <si>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</si>
  <si>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</si>
  <si>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</si>
  <si>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</si>
  <si>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</si>
  <si>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</si>
  <si>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</si>
  <si>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</si>
  <si>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</si>
  <si>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</si>
  <si>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</si>
  <si>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</si>
  <si>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</si>
  <si>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</si>
  <si>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</si>
  <si>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</si>
  <si>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</si>
  <si>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</si>
  <si>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</si>
  <si>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</si>
  <si>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</si>
  <si>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</si>
  <si>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</si>
  <si>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</si>
  <si>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</si>
  <si>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</si>
  <si>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</si>
  <si>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</si>
  <si>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</si>
  <si>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</si>
  <si>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</si>
  <si>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</si>
  <si>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</si>
  <si>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</si>
  <si>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</si>
  <si>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</si>
  <si>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</si>
  <si>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</si>
  <si>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</si>
  <si>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</si>
  <si>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</si>
  <si>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</si>
  <si>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</si>
  <si>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</si>
  <si>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</si>
  <si>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</si>
  <si>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</si>
  <si>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</si>
  <si>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</si>
  <si>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</si>
  <si>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</si>
  <si>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</si>
  <si>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</si>
  <si>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</si>
  <si>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</si>
  <si>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</si>
  <si>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</si>
  <si>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</si>
  <si>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</si>
  <si>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</si>
  <si>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</si>
  <si>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</si>
  <si>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</si>
  <si>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</si>
  <si>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</si>
  <si>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</si>
  <si>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</si>
  <si>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</si>
  <si>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</si>
  <si>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</si>
  <si>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</si>
  <si>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</si>
  <si>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</si>
  <si>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</si>
  <si>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</si>
  <si>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</si>
  <si>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</si>
  <si>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</si>
  <si>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</si>
  <si>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</si>
  <si>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</si>
  <si>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</si>
  <si>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</si>
  <si>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</si>
  <si>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</si>
  <si>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</si>
  <si>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</si>
  <si>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</si>
  <si>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</si>
  <si>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</si>
  <si>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</si>
  <si>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</si>
  <si>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</si>
  <si>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</si>
  <si>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</si>
  <si>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</si>
  <si>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</si>
  <si>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</si>
  <si>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</si>
  <si>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</si>
  <si>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</si>
  <si>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</si>
  <si>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</si>
  <si>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</si>
  <si>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</si>
  <si>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</si>
  <si>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</si>
  <si>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</si>
  <si>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</si>
  <si>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</si>
  <si>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</si>
  <si>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</si>
  <si>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</si>
  <si>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</si>
  <si>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</si>
  <si>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</si>
  <si>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</si>
  <si>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</si>
  <si>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</si>
  <si>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</si>
  <si>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</si>
  <si>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</si>
  <si>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</si>
  <si>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</si>
  <si>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</si>
  <si>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</si>
  <si>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</si>
  <si>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</si>
  <si>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</si>
  <si>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</si>
  <si>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</si>
  <si>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</si>
  <si>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</si>
  <si>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</si>
  <si>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</si>
  <si>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</si>
  <si>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</si>
  <si>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</si>
  <si>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</si>
  <si>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</si>
  <si>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</si>
  <si>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</si>
  <si>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</si>
  <si>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</si>
  <si>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</si>
  <si>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</si>
  <si>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</si>
  <si>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</si>
  <si>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</si>
  <si>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</si>
  <si>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</si>
  <si>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</si>
  <si>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</si>
  <si>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</si>
  <si>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</si>
  <si>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</si>
  <si>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</si>
  <si>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</si>
  <si>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</si>
  <si>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</si>
  <si>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</si>
  <si>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</si>
  <si>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</si>
  <si>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</si>
  <si>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</si>
  <si>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</si>
  <si>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</si>
  <si>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</si>
  <si>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</si>
  <si>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</si>
  <si>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</si>
  <si>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</si>
  <si>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</si>
  <si>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</si>
  <si>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</si>
  <si>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</si>
  <si>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</si>
  <si>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</si>
  <si>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</si>
  <si>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</si>
  <si>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</si>
  <si>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</si>
  <si>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</si>
  <si>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</si>
  <si>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</si>
  <si>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</si>
  <si>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</si>
  <si>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</si>
  <si>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</si>
  <si>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</si>
  <si>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</si>
  <si>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</si>
  <si>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</si>
  <si>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</si>
  <si>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</si>
  <si>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</si>
  <si>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</si>
  <si>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</si>
  <si>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</si>
  <si>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</si>
  <si>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</si>
  <si>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</si>
  <si>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</si>
  <si>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</si>
  <si>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</si>
  <si>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</si>
  <si>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</si>
  <si>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</si>
  <si>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</si>
  <si>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</si>
  <si>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</si>
  <si>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</si>
  <si>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</si>
  <si>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</si>
  <si>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</si>
  <si>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</si>
  <si>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</si>
  <si>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</si>
  <si>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</si>
  <si>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</si>
  <si>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</si>
  <si>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</si>
  <si>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</si>
  <si>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</si>
  <si>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</si>
  <si>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</si>
  <si>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</si>
  <si>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</si>
  <si>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</si>
  <si>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</si>
  <si>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</si>
  <si>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</si>
  <si>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</si>
  <si>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</si>
  <si>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</si>
  <si>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</si>
  <si>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</si>
  <si>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</si>
  <si>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</si>
  <si>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</si>
  <si>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</si>
  <si>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</si>
  <si>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</si>
  <si>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</si>
  <si>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</si>
  <si>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</si>
  <si>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</si>
  <si>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</si>
  <si>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</si>
  <si>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</si>
  <si>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</si>
  <si>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</si>
  <si>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</si>
  <si>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</si>
  <si>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</si>
  <si>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</si>
  <si>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</si>
  <si>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</si>
  <si>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</si>
  <si>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</si>
  <si>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</si>
  <si>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</si>
  <si>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</si>
  <si>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</si>
  <si>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</si>
  <si>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</si>
  <si>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</si>
  <si>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</si>
  <si>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</si>
  <si>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</si>
  <si>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</si>
  <si>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</si>
  <si>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</si>
  <si>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</si>
  <si>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</si>
  <si>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</si>
  <si>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</si>
  <si>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</si>
  <si>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</si>
  <si>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</si>
  <si>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</si>
  <si>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</si>
  <si>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</si>
  <si>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</si>
  <si>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</si>
  <si>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</si>
  <si>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</si>
  <si>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</si>
  <si>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</si>
  <si>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</si>
  <si>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</si>
  <si>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</si>
  <si>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</si>
  <si>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</si>
  <si>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</si>
  <si>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</si>
  <si>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</si>
  <si>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</si>
  <si>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</si>
  <si>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</si>
  <si>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</si>
  <si>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</si>
  <si>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</si>
  <si>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</si>
  <si>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</si>
  <si>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</si>
  <si>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</si>
  <si>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</si>
  <si>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</si>
  <si>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</si>
  <si>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</si>
  <si>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</si>
  <si>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</si>
  <si>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</si>
  <si>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</si>
  <si>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</si>
  <si>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</si>
  <si>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</si>
  <si>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</si>
  <si>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</si>
  <si>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</si>
  <si>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</si>
  <si>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</si>
  <si>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</si>
  <si>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</si>
  <si>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</si>
  <si>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</si>
  <si>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</si>
  <si>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</si>
  <si>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</si>
  <si>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</si>
  <si>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</si>
  <si>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</si>
  <si>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</si>
  <si>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</si>
  <si>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</si>
  <si>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</si>
  <si>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</si>
  <si>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</si>
  <si>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</si>
  <si>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</si>
  <si>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</si>
  <si>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</si>
  <si>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</si>
  <si>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</si>
  <si>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</si>
  <si>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</si>
  <si>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</si>
  <si>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</si>
  <si>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</si>
  <si>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</si>
  <si>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</si>
  <si>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</si>
  <si>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</si>
  <si>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</si>
  <si>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</si>
  <si>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</si>
  <si>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</si>
  <si>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</si>
  <si>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</si>
  <si>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</si>
  <si>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</si>
  <si>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</si>
  <si>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</si>
  <si>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</si>
  <si>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</si>
  <si>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</si>
  <si>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</si>
  <si>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</si>
  <si>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</si>
  <si>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</si>
  <si>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</si>
  <si>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</si>
  <si>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</si>
  <si>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</si>
  <si>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</si>
  <si>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</si>
  <si>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</si>
  <si>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</si>
  <si>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</si>
  <si>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</si>
  <si>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</si>
  <si>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</si>
  <si>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</si>
  <si>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</si>
  <si>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</si>
  <si>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</si>
  <si>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</si>
  <si>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</si>
  <si>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</si>
  <si>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</si>
  <si>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</si>
  <si>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</si>
  <si>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</si>
  <si>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</si>
  <si>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</si>
  <si>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</si>
  <si>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</si>
  <si>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</si>
  <si>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</si>
  <si>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</si>
  <si>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</si>
  <si>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</si>
  <si>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</si>
  <si>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</si>
  <si>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</si>
  <si>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</si>
  <si>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</si>
  <si>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</si>
  <si>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</si>
  <si>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</si>
  <si>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</si>
  <si>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</si>
  <si>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</si>
  <si>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</si>
  <si>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</si>
  <si>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</si>
  <si>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</si>
  <si>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</si>
  <si>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</si>
  <si>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</si>
  <si>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</si>
  <si>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</si>
  <si>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</si>
  <si>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</si>
  <si>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</si>
  <si>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</si>
  <si>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</si>
  <si>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</si>
  <si>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</si>
  <si>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</si>
  <si>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</si>
  <si>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</si>
  <si>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</si>
  <si>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</si>
  <si>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</si>
  <si>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</si>
  <si>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</si>
  <si>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</si>
  <si>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</si>
  <si>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</si>
  <si>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</si>
  <si>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</si>
  <si>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</si>
  <si>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</si>
  <si>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</si>
  <si>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</si>
  <si>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</si>
  <si>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</si>
  <si>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</si>
  <si>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</si>
  <si>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</si>
  <si>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</si>
  <si>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</si>
  <si>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</si>
  <si>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</si>
  <si>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</si>
  <si>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</si>
  <si>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</si>
  <si>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</si>
  <si>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</si>
  <si>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</si>
  <si>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</si>
  <si>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</si>
  <si>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</si>
  <si>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</si>
  <si>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</si>
  <si>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</si>
  <si>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</si>
  <si>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</si>
  <si>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</si>
  <si>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</si>
  <si>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</si>
  <si>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</si>
  <si>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</si>
  <si>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</si>
  <si>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</si>
  <si>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</si>
  <si>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</si>
  <si>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</si>
  <si>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</si>
  <si>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</si>
  <si>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</si>
  <si>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</si>
  <si>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</si>
  <si>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</si>
  <si>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</si>
  <si>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</si>
  <si>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</si>
  <si>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</si>
  <si>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</si>
  <si>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</si>
  <si>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</si>
  <si>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</si>
  <si>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</si>
  <si>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</si>
  <si>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</si>
  <si>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</si>
  <si>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</si>
  <si>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</si>
  <si>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</si>
  <si>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</si>
  <si>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</si>
  <si>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</si>
  <si>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</si>
  <si>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</si>
  <si>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</si>
  <si>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</si>
  <si>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</si>
  <si>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</si>
  <si>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</si>
  <si>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</si>
  <si>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</si>
  <si>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</si>
  <si>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</si>
  <si>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</si>
  <si>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</si>
  <si>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</si>
  <si>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</si>
  <si>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</si>
  <si>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</si>
  <si>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</si>
  <si>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</si>
  <si>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</si>
  <si>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</si>
  <si>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</si>
  <si>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</si>
  <si>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</si>
  <si>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</si>
  <si>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</si>
  <si>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</si>
  <si>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</si>
  <si>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</si>
  <si>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</si>
  <si>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</si>
  <si>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</si>
  <si>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</si>
  <si>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</si>
  <si>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</si>
  <si>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</si>
  <si>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</si>
  <si>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</si>
  <si>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</si>
  <si>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</si>
  <si>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</si>
  <si>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</si>
  <si>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</si>
  <si>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</si>
  <si>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</si>
  <si>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</si>
  <si>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</si>
  <si>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</si>
  <si>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</si>
  <si>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</si>
  <si>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</si>
  <si>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</si>
  <si>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</si>
  <si>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</si>
  <si>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</si>
  <si>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</si>
  <si>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</si>
  <si>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</si>
  <si>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</si>
  <si>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</si>
  <si>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</si>
  <si>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</si>
  <si>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</si>
  <si>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</si>
  <si>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</si>
  <si>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</si>
  <si>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</si>
  <si>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</si>
  <si>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</si>
  <si>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</si>
  <si>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</si>
  <si>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</si>
  <si>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</si>
  <si>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</si>
  <si>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</si>
  <si>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</si>
  <si>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</si>
  <si>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</si>
  <si>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</si>
  <si>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</si>
  <si>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</si>
  <si>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</si>
  <si>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</si>
  <si>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</si>
  <si>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</si>
  <si>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</si>
  <si>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</si>
  <si>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</si>
  <si>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</si>
  <si>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</si>
  <si>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</si>
  <si>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</si>
  <si>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</si>
  <si>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</si>
  <si>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</si>
  <si>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</si>
  <si>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</si>
  <si>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</si>
  <si>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</si>
  <si>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</si>
  <si>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</si>
  <si>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</si>
  <si>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</si>
  <si>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</si>
  <si>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</si>
  <si>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</si>
  <si>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</si>
  <si>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</si>
  <si>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</si>
  <si>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</si>
  <si>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</si>
  <si>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</si>
  <si>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</si>
  <si>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</si>
  <si>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</si>
  <si>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</si>
  <si>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</si>
  <si>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</si>
  <si>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</si>
  <si>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</si>
  <si>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</si>
  <si>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</si>
  <si>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</si>
  <si>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</si>
  <si>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</si>
  <si>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</si>
  <si>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</si>
  <si>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</si>
  <si>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</si>
  <si>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</si>
  <si>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</si>
  <si>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</si>
  <si>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</si>
  <si>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</si>
  <si>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</si>
  <si>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</si>
  <si>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</si>
  <si>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</si>
  <si>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</si>
  <si>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</si>
  <si>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</si>
  <si>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</si>
  <si>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</si>
  <si>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</si>
  <si>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</si>
  <si>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</si>
  <si>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</si>
  <si>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</si>
  <si>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</si>
  <si>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</si>
  <si>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</si>
  <si>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</si>
  <si>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</si>
  <si>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</si>
  <si>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</si>
  <si>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</si>
  <si>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</si>
  <si>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</si>
  <si>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</si>
  <si>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</si>
  <si>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</si>
  <si>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</si>
  <si>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</si>
  <si>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</si>
  <si>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</si>
  <si>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</si>
  <si>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</si>
  <si>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</si>
  <si>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</si>
  <si>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</si>
  <si>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</si>
  <si>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</si>
  <si>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</si>
  <si>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</si>
  <si>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</si>
  <si>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</si>
  <si>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</si>
  <si>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</si>
  <si>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</si>
  <si>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</si>
  <si>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</si>
  <si>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</si>
  <si>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</si>
  <si>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</si>
  <si>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</si>
  <si>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</si>
  <si>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</si>
  <si>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</si>
  <si>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</si>
  <si>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</si>
  <si>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</si>
  <si>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</si>
  <si>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</si>
  <si>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</si>
  <si>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</si>
  <si>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</si>
  <si>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</si>
  <si>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</si>
  <si>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</si>
  <si>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</si>
  <si>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</si>
  <si>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</si>
  <si>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</si>
  <si>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</si>
  <si>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</si>
  <si>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</si>
  <si>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</si>
  <si>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</si>
  <si>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</si>
  <si>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</si>
  <si>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</si>
  <si>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</si>
  <si>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</si>
  <si>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</si>
  <si>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</si>
  <si>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</si>
  <si>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</si>
  <si>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</si>
  <si>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</si>
  <si>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</si>
  <si>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</si>
  <si>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</si>
  <si>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</si>
  <si>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</si>
  <si>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</si>
  <si>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</si>
  <si>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</si>
  <si>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</si>
  <si>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</si>
  <si>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</si>
  <si>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</si>
  <si>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</si>
  <si>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</si>
  <si>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</si>
  <si>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</si>
  <si>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</si>
  <si>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</si>
  <si>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</si>
  <si>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</si>
  <si>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</si>
  <si>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</si>
  <si>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</si>
  <si>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</si>
  <si>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</si>
  <si>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</si>
  <si>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</si>
  <si>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</si>
  <si>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</si>
  <si>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</si>
  <si>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</si>
  <si>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</si>
  <si>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</si>
  <si>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</si>
  <si>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</si>
  <si>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</si>
  <si>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</si>
  <si>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</si>
  <si>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</si>
  <si>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</si>
  <si>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</si>
  <si>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</si>
  <si>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</si>
  <si>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</si>
  <si>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</si>
  <si>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</si>
  <si>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</si>
  <si>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</si>
  <si>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</si>
  <si>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</si>
  <si>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</si>
  <si>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</si>
  <si>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</si>
  <si>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</si>
  <si>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</si>
  <si>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</si>
  <si>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</si>
  <si>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</si>
  <si>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</si>
  <si>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</si>
  <si>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</si>
  <si>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</si>
  <si>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</si>
  <si>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</si>
  <si>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</si>
  <si>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</si>
  <si>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</si>
  <si>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</si>
  <si>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</si>
  <si>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</si>
  <si>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</si>
  <si>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</si>
  <si>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</si>
  <si>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</si>
  <si>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</si>
  <si>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</si>
  <si>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</si>
  <si>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</si>
  <si>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</si>
  <si>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</si>
  <si>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</si>
  <si>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</si>
  <si>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</si>
  <si>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</si>
  <si>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</si>
  <si>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</si>
  <si>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</si>
  <si>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</si>
  <si>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</si>
  <si>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</si>
  <si>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</si>
  <si>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</si>
  <si>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</si>
  <si>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</si>
  <si>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</si>
  <si>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</si>
  <si>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</si>
  <si>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</si>
  <si>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</si>
  <si>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</si>
  <si>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</si>
  <si>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</si>
  <si>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</si>
  <si>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</si>
  <si>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</si>
  <si>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</si>
  <si>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</si>
  <si>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</si>
  <si>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</si>
  <si>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</si>
  <si>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</si>
  <si>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</si>
  <si>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</si>
  <si>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</si>
  <si>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</si>
  <si>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</si>
  <si>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</si>
  <si>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</si>
  <si>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</si>
  <si>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</si>
  <si>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</si>
  <si>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</si>
  <si>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</si>
  <si>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</si>
  <si>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</si>
  <si>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</si>
  <si>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</si>
  <si>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</si>
  <si>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</si>
  <si>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</si>
  <si>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</si>
  <si>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</si>
  <si>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</si>
  <si>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</si>
  <si>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</si>
  <si>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</si>
  <si>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</si>
  <si>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</si>
  <si>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</si>
  <si>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</si>
  <si>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</si>
  <si>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</si>
  <si>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</si>
  <si>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</si>
  <si>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</si>
  <si>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</si>
  <si>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</si>
  <si>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</si>
  <si>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</si>
  <si>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</si>
  <si>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</si>
  <si>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</si>
  <si>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</si>
  <si>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</si>
  <si>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</si>
  <si>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</si>
  <si>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</si>
  <si>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</si>
  <si>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</si>
  <si>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</si>
  <si>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</si>
  <si>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</si>
  <si>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</si>
  <si>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</si>
  <si>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</si>
  <si>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</si>
  <si>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</si>
  <si>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</si>
  <si>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</si>
  <si>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</si>
  <si>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</si>
  <si>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</si>
  <si>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</si>
  <si>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</si>
  <si>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</si>
  <si>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</si>
  <si>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</si>
  <si>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</si>
  <si>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</si>
  <si>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</si>
  <si>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</si>
  <si>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</si>
  <si>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</si>
  <si>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</si>
  <si>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</si>
  <si>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</si>
  <si>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</si>
  <si>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</si>
  <si>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</si>
  <si>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</si>
  <si>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</si>
  <si>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</si>
  <si>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</si>
  <si>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</si>
  <si>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</si>
  <si>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</si>
  <si>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</si>
  <si>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</si>
  <si>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</si>
  <si>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</si>
  <si>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</si>
  <si>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</si>
  <si>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</si>
  <si>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</si>
  <si>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</si>
  <si>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</si>
  <si>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</si>
  <si>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</si>
  <si>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</si>
  <si>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</si>
  <si>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</si>
  <si>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</si>
  <si>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</si>
  <si>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</si>
  <si>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</si>
  <si>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</si>
  <si>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</si>
  <si>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</si>
  <si>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</si>
  <si>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</si>
  <si>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</si>
  <si>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</si>
  <si>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</si>
  <si>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</si>
  <si>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</si>
  <si>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</si>
  <si>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</si>
  <si>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</si>
  <si>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</si>
  <si>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</si>
  <si>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</si>
  <si>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</si>
  <si>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</si>
  <si>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</si>
  <si>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</si>
  <si>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</si>
  <si>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</si>
  <si>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</si>
  <si>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</si>
  <si>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</si>
  <si>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</si>
  <si>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</si>
  <si>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</si>
  <si>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</si>
  <si>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</si>
  <si>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</si>
  <si>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</si>
  <si>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</si>
  <si>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</si>
  <si>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</si>
  <si>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</si>
  <si>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</si>
  <si>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</si>
  <si>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</si>
  <si>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</si>
  <si>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</si>
  <si>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</si>
  <si>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</si>
  <si>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</si>
  <si>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</si>
  <si>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</si>
  <si>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</si>
  <si>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</si>
  <si>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</si>
  <si>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</si>
  <si>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</si>
  <si>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</si>
  <si>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</si>
  <si>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</si>
  <si>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</si>
  <si>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</si>
  <si>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</si>
  <si>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</si>
  <si>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</si>
  <si>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</si>
  <si>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</si>
  <si>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</si>
  <si>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</si>
  <si>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</si>
  <si>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</si>
  <si>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</si>
  <si>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</si>
  <si>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</si>
  <si>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</si>
  <si>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</si>
  <si>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</si>
  <si>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</si>
  <si>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</si>
  <si>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</si>
  <si>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</si>
  <si>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</si>
  <si>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</si>
  <si>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</si>
  <si>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</si>
  <si>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</si>
  <si>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</si>
  <si>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</si>
  <si>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</si>
  <si>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</si>
  <si>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</si>
  <si>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</si>
  <si>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</si>
  <si>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</si>
  <si>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</si>
  <si>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</si>
  <si>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</si>
  <si>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</si>
  <si>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</si>
  <si>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</si>
  <si>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</si>
  <si>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</si>
  <si>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</si>
  <si>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</si>
  <si>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</si>
  <si>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</si>
  <si>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</si>
  <si>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</si>
  <si>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</si>
  <si>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</si>
  <si>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</si>
  <si>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</si>
  <si>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</si>
  <si>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</si>
  <si>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</si>
  <si>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</si>
  <si>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</si>
  <si>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</si>
  <si>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</si>
  <si>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</si>
  <si>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</si>
  <si>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</si>
  <si>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</si>
  <si>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</si>
  <si>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</si>
  <si>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</si>
  <si>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</si>
  <si>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</si>
  <si>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</si>
  <si>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</si>
  <si>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</si>
  <si>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</si>
  <si>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</si>
  <si>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</si>
  <si>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</si>
  <si>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</si>
  <si>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</si>
  <si>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</si>
  <si>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</si>
  <si>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</si>
  <si>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</si>
  <si>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</si>
  <si>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</si>
  <si>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</si>
  <si>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</si>
  <si>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</si>
  <si>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</si>
  <si>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</si>
  <si>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</si>
  <si>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</si>
  <si>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</si>
  <si>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</si>
  <si>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</si>
  <si>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</si>
  <si>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</si>
  <si>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</si>
  <si>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</si>
  <si>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</si>
  <si>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</si>
  <si>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</si>
  <si>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</si>
  <si>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</si>
  <si>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</si>
  <si>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</si>
  <si>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</si>
  <si>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</si>
  <si>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</si>
  <si>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</si>
  <si>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</si>
  <si>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</si>
  <si>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</si>
  <si>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</si>
  <si>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</si>
  <si>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</si>
  <si>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</si>
  <si>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</si>
  <si>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</si>
  <si>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</si>
  <si>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</si>
  <si>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</si>
  <si>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</si>
  <si>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</si>
  <si>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</si>
  <si>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</si>
  <si>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</si>
  <si>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</si>
  <si>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</si>
  <si>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</si>
  <si>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</si>
  <si>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</si>
  <si>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</si>
  <si>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</si>
  <si>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</si>
  <si>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</si>
  <si>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</si>
  <si>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</si>
  <si>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</si>
  <si>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</si>
  <si>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</si>
  <si>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</si>
  <si>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</si>
  <si>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</si>
  <si>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</si>
  <si>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</si>
  <si>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</si>
  <si>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</si>
  <si>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</si>
  <si>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</si>
  <si>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</si>
  <si>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</si>
  <si>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</si>
  <si>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</si>
  <si>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</si>
  <si>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</si>
  <si>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</si>
  <si>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</si>
  <si>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</si>
  <si>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</si>
  <si>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</si>
  <si>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</si>
  <si>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</si>
  <si>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</si>
  <si>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</si>
  <si>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</si>
  <si>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</si>
  <si>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</si>
  <si>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</si>
  <si>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</si>
  <si>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</si>
  <si>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</si>
  <si>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</si>
  <si>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</si>
  <si>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</si>
  <si>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</si>
  <si>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</si>
  <si>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</si>
  <si>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</si>
  <si>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</si>
  <si>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</si>
  <si>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</si>
  <si>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</si>
  <si>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</si>
  <si>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</si>
  <si>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</si>
  <si>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</si>
  <si>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</si>
  <si>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</si>
  <si>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</si>
  <si>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</si>
  <si>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</si>
  <si>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</si>
  <si>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</si>
  <si>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</si>
  <si>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</si>
  <si>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</si>
  <si>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</si>
  <si>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</si>
  <si>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</si>
  <si>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</si>
  <si>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</si>
  <si>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</si>
  <si>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</si>
  <si>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</si>
  <si>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</si>
  <si>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</si>
  <si>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</si>
  <si>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</si>
  <si>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</si>
  <si>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</si>
  <si>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</si>
  <si>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</si>
  <si>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</si>
  <si>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</si>
  <si>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</si>
  <si>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</si>
  <si>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</si>
  <si>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</si>
  <si>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</si>
  <si>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</si>
  <si>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</si>
  <si>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</si>
  <si>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</si>
  <si>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</si>
  <si>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</si>
  <si>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</si>
  <si>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</si>
  <si>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</si>
  <si>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</si>
  <si>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</si>
  <si>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</si>
  <si>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</si>
  <si>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</si>
  <si>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</si>
  <si>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</si>
  <si>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</si>
  <si>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</si>
  <si>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</si>
  <si>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</si>
  <si>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</si>
  <si>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</si>
  <si>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</si>
  <si>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</si>
  <si>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</si>
  <si>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</si>
  <si>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</si>
  <si>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</si>
  <si>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</si>
  <si>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</si>
  <si>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</si>
  <si>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</si>
  <si>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</si>
  <si>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</si>
  <si>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</si>
  <si>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</si>
  <si>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</si>
  <si>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</si>
  <si>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</si>
  <si>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</si>
  <si>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</si>
  <si>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</si>
  <si>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</si>
  <si>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</si>
  <si>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</si>
  <si>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</si>
  <si>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</si>
  <si>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</si>
  <si>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</si>
  <si>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</si>
  <si>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</si>
  <si>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</si>
  <si>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</si>
  <si>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</si>
  <si>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</si>
  <si>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</si>
  <si>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</si>
  <si>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</si>
  <si>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</si>
  <si>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</si>
  <si>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</si>
  <si>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</si>
  <si>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</si>
  <si>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</si>
  <si>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</si>
  <si>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</si>
  <si>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</si>
  <si>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</si>
  <si>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</si>
  <si>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</si>
  <si>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</si>
  <si>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</si>
  <si>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</si>
  <si>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</si>
  <si>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</si>
  <si>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</si>
  <si>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</si>
  <si>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</si>
  <si>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</si>
  <si>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</si>
  <si>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</si>
  <si>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</si>
  <si>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</si>
  <si>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</si>
  <si>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</si>
  <si>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</si>
  <si>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</si>
  <si>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</si>
  <si>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</si>
  <si>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</si>
  <si>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</si>
  <si>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</si>
  <si>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</si>
  <si>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</si>
  <si>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</si>
  <si>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</si>
  <si>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</si>
  <si>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</si>
  <si>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</si>
  <si>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</si>
  <si>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</si>
  <si>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</si>
  <si>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</si>
  <si>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</si>
  <si>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</si>
  <si>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</si>
  <si>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</si>
  <si>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</si>
  <si>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</si>
  <si>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</si>
  <si>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</si>
  <si>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</si>
  <si>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</si>
  <si>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</si>
  <si>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</si>
  <si>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</si>
  <si>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</si>
  <si>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</si>
  <si>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</si>
  <si>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</si>
  <si>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</si>
  <si>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</si>
  <si>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</si>
  <si>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</si>
  <si>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</si>
  <si>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</si>
  <si>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</si>
  <si>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</si>
  <si>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</si>
  <si>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</si>
  <si>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</si>
  <si>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</si>
  <si>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</si>
  <si>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</si>
  <si>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</si>
  <si>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</si>
  <si>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</si>
  <si>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</si>
  <si>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</si>
  <si>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</si>
  <si>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</si>
  <si>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</si>
  <si>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</si>
  <si>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</si>
  <si>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</si>
  <si>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</si>
  <si>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</si>
  <si>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</si>
  <si>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</si>
  <si>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</si>
  <si>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</si>
  <si>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</si>
  <si>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</si>
  <si>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</si>
  <si>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</si>
  <si>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</si>
  <si>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</si>
  <si>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</si>
  <si>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</si>
  <si>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</si>
  <si>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</si>
  <si>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</si>
  <si>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</si>
  <si>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</si>
  <si>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</si>
  <si>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</si>
  <si>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</si>
  <si>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</si>
  <si>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</si>
  <si>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</si>
  <si>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</si>
  <si>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</si>
  <si>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</si>
  <si>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</si>
  <si>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</si>
  <si>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</si>
  <si>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</si>
  <si>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</si>
  <si>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</si>
  <si>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</si>
  <si>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</si>
  <si>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</si>
  <si>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</si>
  <si>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</si>
  <si>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</si>
  <si>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</si>
  <si>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</si>
  <si>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</si>
  <si>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</si>
  <si>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</si>
  <si>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</si>
  <si>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</si>
  <si>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</si>
  <si>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</si>
  <si>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</si>
  <si>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</si>
  <si>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</si>
  <si>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</si>
  <si>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</si>
  <si>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</si>
  <si>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</si>
  <si>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</si>
  <si>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</si>
  <si>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</si>
  <si>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</si>
  <si>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</si>
  <si>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</si>
  <si>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</si>
  <si>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</si>
  <si>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</si>
  <si>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</si>
  <si>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</si>
  <si>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</si>
  <si>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</si>
  <si>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</si>
  <si>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</si>
  <si>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</si>
  <si>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</si>
  <si>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</si>
  <si>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</si>
  <si>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</si>
  <si>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</si>
  <si>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</si>
  <si>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</si>
  <si>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</si>
  <si>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</si>
  <si>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</si>
  <si>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</si>
  <si>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</si>
  <si>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</si>
  <si>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</si>
  <si>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</si>
  <si>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</si>
  <si>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</si>
  <si>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</si>
  <si>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</si>
  <si>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</si>
  <si>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</si>
  <si>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</si>
  <si>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</si>
  <si>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</si>
  <si>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</si>
  <si>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</si>
  <si>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</si>
  <si>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</si>
  <si>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</si>
  <si>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</si>
  <si>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</si>
  <si>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</si>
  <si>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</si>
  <si>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</si>
  <si>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</si>
  <si>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</si>
  <si>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</si>
  <si>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</si>
  <si>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</si>
  <si>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</si>
  <si>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</si>
  <si>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</si>
  <si>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</si>
  <si>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</si>
  <si>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</si>
  <si>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</si>
  <si>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</si>
  <si>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</si>
  <si>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</si>
  <si>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</si>
  <si>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</si>
  <si>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</si>
  <si>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</si>
  <si>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</si>
  <si>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</si>
  <si>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</si>
  <si>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</si>
  <si>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</si>
  <si>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</si>
  <si>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</si>
  <si>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</si>
  <si>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</si>
  <si>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</si>
  <si>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</si>
  <si>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</si>
  <si>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</si>
  <si>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</si>
  <si>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</si>
  <si>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</si>
  <si>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</si>
  <si>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</si>
  <si>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</si>
  <si>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</si>
  <si>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</si>
  <si>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</si>
  <si>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</si>
  <si>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</si>
  <si>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</si>
  <si>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</si>
  <si>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</si>
  <si>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</si>
  <si>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</si>
  <si>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</si>
  <si>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</si>
  <si>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</si>
  <si>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</si>
  <si>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</si>
  <si>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</si>
  <si>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</si>
  <si>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</si>
  <si>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</si>
  <si>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</si>
  <si>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</si>
  <si>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</si>
  <si>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</si>
  <si>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</si>
  <si>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</si>
  <si>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</si>
  <si>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</si>
  <si>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</si>
  <si>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</si>
  <si>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</si>
  <si>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</si>
  <si>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</si>
  <si>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</si>
  <si>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</si>
  <si>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</si>
  <si>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</si>
  <si>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</si>
  <si>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</si>
  <si>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</si>
  <si>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</si>
  <si>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</si>
  <si>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</si>
  <si>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</si>
  <si>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</si>
  <si>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</si>
  <si>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</si>
  <si>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</si>
  <si>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</si>
  <si>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</si>
  <si>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</si>
  <si>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</si>
  <si>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</si>
  <si>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</si>
  <si>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</si>
  <si>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</si>
  <si>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</si>
  <si>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</si>
  <si>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</si>
  <si>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</si>
  <si>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</si>
  <si>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</si>
  <si>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</si>
  <si>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</si>
  <si>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</si>
  <si>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</si>
  <si>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</si>
  <si>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</si>
  <si>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</si>
  <si>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</si>
  <si>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</si>
  <si>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</si>
  <si>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</si>
  <si>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</si>
  <si>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</si>
  <si>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</si>
  <si>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</si>
  <si>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</si>
  <si>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</si>
  <si>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</si>
  <si>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</si>
  <si>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</si>
  <si>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</si>
  <si>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</si>
  <si>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</si>
  <si>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</si>
  <si>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</si>
  <si>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</si>
  <si>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</si>
  <si>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</si>
  <si>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</si>
  <si>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</si>
  <si>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</si>
  <si>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</si>
  <si>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</si>
  <si>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</si>
  <si>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</si>
  <si>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</si>
  <si>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</si>
  <si>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</si>
  <si>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</si>
  <si>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</si>
  <si>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</si>
  <si>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</si>
  <si>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</si>
  <si>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</si>
  <si>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</si>
  <si>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</si>
  <si>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</si>
  <si>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</si>
  <si>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</si>
  <si>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</si>
  <si>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</si>
  <si>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</si>
  <si>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</si>
  <si>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</si>
  <si>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</si>
  <si>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</si>
  <si>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</si>
  <si>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</si>
  <si>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</si>
  <si>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</si>
  <si>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</si>
  <si>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</si>
  <si>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</si>
  <si>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</si>
  <si>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</si>
  <si>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</si>
  <si>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</si>
  <si>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</si>
  <si>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</si>
  <si>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</si>
  <si>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</si>
  <si>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</si>
  <si>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</si>
  <si>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</si>
  <si>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</si>
  <si>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</si>
  <si>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</si>
  <si>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</si>
  <si>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</si>
  <si>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</si>
  <si>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</si>
  <si>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</si>
  <si>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</si>
  <si>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</si>
  <si>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</si>
  <si>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</si>
  <si>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</si>
  <si>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</si>
  <si>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</si>
  <si>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</si>
  <si>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</si>
  <si>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</si>
  <si>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</si>
  <si>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</si>
  <si>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</si>
  <si>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</si>
  <si>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</si>
  <si>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</si>
  <si>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</si>
  <si>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</si>
  <si>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</si>
  <si>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</si>
  <si>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</si>
  <si>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</si>
  <si>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</si>
  <si>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</si>
  <si>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</si>
  <si>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</si>
  <si>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</si>
  <si>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</si>
  <si>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</si>
  <si>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</si>
  <si>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</si>
  <si>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</si>
  <si>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</si>
  <si>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</si>
  <si>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</si>
  <si>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</si>
  <si>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</si>
  <si>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</si>
  <si>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</si>
  <si>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</si>
  <si>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</si>
  <si>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</si>
  <si>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</si>
  <si>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</si>
  <si>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</si>
  <si>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</si>
  <si>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</si>
  <si>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</si>
  <si>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</si>
  <si>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</si>
  <si>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</si>
  <si>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</si>
  <si>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</si>
  <si>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</si>
  <si>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</si>
  <si>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</si>
  <si>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</si>
  <si>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</si>
  <si>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</si>
  <si>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</si>
  <si>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</si>
  <si>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</si>
  <si>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</si>
  <si>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</si>
  <si>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</si>
  <si>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</si>
  <si>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</si>
  <si>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</si>
  <si>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</si>
  <si>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</si>
  <si>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</si>
  <si>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</si>
  <si>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</si>
  <si>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</si>
  <si>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</si>
  <si>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</si>
  <si>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</si>
  <si>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</si>
  <si>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</si>
  <si>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</si>
  <si>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</si>
  <si>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</si>
  <si>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</si>
  <si>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</si>
  <si>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</si>
  <si>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</si>
  <si>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</si>
  <si>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</si>
  <si>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</si>
  <si>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</si>
  <si>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</si>
  <si>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</si>
  <si>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</si>
  <si>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</si>
  <si>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</si>
  <si>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</si>
  <si>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</si>
  <si>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</si>
  <si>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</si>
  <si>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</si>
  <si>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</si>
  <si>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</si>
  <si>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</si>
  <si>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</si>
  <si>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</si>
  <si>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</si>
  <si>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</si>
  <si>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</si>
  <si>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</si>
  <si>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</si>
  <si>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</si>
  <si>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</si>
  <si>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</si>
  <si>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</si>
  <si>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</si>
  <si>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</si>
  <si>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</si>
  <si>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</si>
  <si>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</si>
  <si>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</si>
  <si>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</si>
  <si>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</si>
  <si>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</si>
  <si>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</si>
  <si>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</si>
  <si>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</si>
  <si>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</si>
  <si>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</si>
  <si>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</si>
  <si>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</si>
  <si>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</si>
  <si>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</si>
  <si>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</si>
  <si>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</si>
  <si>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</si>
  <si>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</si>
  <si>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</si>
  <si>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</si>
  <si>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</si>
  <si>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</si>
  <si>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</si>
  <si>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</si>
  <si>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</si>
  <si>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</si>
  <si>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</si>
  <si>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</si>
  <si>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</si>
  <si>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</si>
  <si>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</si>
  <si>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</si>
  <si>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</si>
  <si>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</si>
  <si>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</si>
  <si>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</si>
  <si>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</si>
  <si>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</si>
  <si>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</si>
  <si>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</si>
  <si>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</si>
  <si>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</si>
  <si>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</si>
  <si>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</si>
  <si>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</si>
  <si>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</si>
  <si>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</si>
  <si>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</si>
  <si>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</si>
  <si>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</si>
  <si>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</si>
  <si>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</si>
  <si>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</si>
  <si>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</si>
  <si>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</si>
  <si>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</si>
  <si>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</si>
  <si>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</si>
  <si>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</si>
  <si>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</si>
  <si>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</si>
  <si>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</si>
  <si>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</si>
  <si>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</si>
  <si>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</si>
  <si>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</si>
  <si>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</si>
  <si>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</si>
  <si>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</si>
  <si>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</si>
  <si>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</si>
  <si>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</si>
  <si>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</si>
  <si>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</si>
  <si>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</si>
  <si>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</si>
  <si>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</si>
  <si>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</si>
  <si>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</si>
  <si>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</si>
  <si>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</si>
  <si>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</si>
  <si>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</si>
  <si>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</si>
  <si>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</si>
  <si>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</si>
  <si>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</si>
  <si>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</si>
  <si>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</si>
  <si>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</si>
  <si>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</si>
  <si>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</si>
  <si>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</si>
  <si>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</si>
  <si>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</si>
  <si>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</si>
  <si>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</si>
  <si>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</si>
  <si>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</si>
  <si>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</si>
  <si>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</si>
  <si>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</si>
  <si>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</si>
  <si>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</si>
  <si>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</si>
  <si>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</si>
  <si>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</si>
  <si>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</si>
  <si>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</si>
  <si>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</si>
  <si>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</si>
  <si>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</si>
  <si>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</si>
  <si>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</si>
  <si>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</si>
  <si>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</si>
  <si>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</si>
  <si>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</si>
  <si>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</si>
  <si>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</si>
  <si>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</si>
  <si>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</si>
  <si>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</si>
  <si>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</si>
  <si>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</si>
  <si>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</si>
  <si>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</si>
  <si>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</si>
  <si>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</si>
  <si>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</si>
  <si>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</si>
  <si>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</si>
  <si>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</si>
  <si>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</si>
  <si>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</si>
  <si>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</si>
  <si>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</si>
  <si>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</si>
  <si>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</si>
  <si>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</si>
  <si>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</si>
  <si>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</si>
  <si>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</si>
  <si>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</si>
  <si>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</si>
  <si>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</si>
  <si>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</si>
  <si>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</si>
  <si>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</si>
  <si>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</si>
  <si>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</si>
  <si>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</si>
  <si>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</si>
  <si>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</si>
  <si>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</si>
  <si>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</si>
  <si>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</si>
  <si>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</si>
  <si>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</si>
  <si>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</si>
  <si>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</si>
  <si>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</si>
  <si>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</si>
  <si>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</si>
  <si>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</si>
  <si>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</si>
  <si>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</si>
  <si>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</si>
  <si>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</si>
  <si>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</si>
  <si>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</si>
  <si>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</si>
  <si>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</si>
  <si>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</si>
  <si>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</si>
  <si>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</si>
  <si>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</si>
  <si>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</si>
  <si>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</si>
  <si>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</si>
  <si>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</si>
  <si>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</si>
  <si>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</si>
  <si>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</si>
  <si>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</si>
  <si>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</si>
  <si>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</si>
  <si>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</si>
  <si>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</si>
  <si>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</si>
  <si>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</si>
  <si>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</si>
  <si>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</si>
  <si>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</si>
  <si>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</si>
  <si>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</si>
  <si>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</si>
  <si>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</si>
  <si>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</si>
  <si>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</si>
  <si>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</si>
  <si>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</si>
  <si>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</si>
  <si>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</si>
  <si>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</si>
  <si>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</si>
  <si>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</si>
  <si>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</si>
  <si>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</si>
  <si>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</si>
  <si>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</si>
  <si>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</si>
  <si>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</si>
  <si>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</si>
  <si>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</si>
  <si>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</si>
  <si>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</si>
  <si>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</si>
  <si>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</si>
  <si>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</si>
  <si>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</si>
  <si>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</si>
  <si>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</si>
  <si>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</si>
  <si>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</si>
  <si>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</si>
  <si>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</si>
  <si>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</si>
  <si>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</si>
  <si>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</si>
  <si>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</si>
  <si>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</si>
  <si>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</si>
  <si>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</si>
  <si>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</si>
  <si>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</si>
  <si>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</si>
  <si>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</si>
  <si>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</si>
  <si>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</si>
  <si>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</si>
  <si>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</si>
  <si>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</si>
  <si>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</si>
  <si>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</si>
  <si>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</si>
  <si>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</si>
  <si>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</si>
  <si>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</si>
  <si>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</si>
  <si>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</si>
  <si>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</si>
  <si>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</si>
  <si>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</si>
  <si>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</si>
  <si>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</si>
  <si>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</si>
  <si>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</si>
  <si>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</si>
  <si>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</si>
  <si>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</si>
  <si>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</si>
  <si>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</si>
  <si>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</si>
  <si>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</si>
  <si>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</si>
  <si>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</si>
  <si>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</si>
  <si>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</si>
  <si>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</si>
  <si>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</si>
  <si>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</si>
  <si>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</si>
  <si>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</si>
  <si>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</si>
  <si>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</si>
  <si>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</si>
  <si>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</si>
  <si>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</si>
  <si>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</si>
  <si>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</si>
  <si>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</si>
  <si>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</si>
  <si>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</si>
  <si>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</si>
  <si>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</si>
  <si>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</si>
  <si>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</si>
  <si>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</si>
  <si>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</si>
  <si>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</si>
  <si>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</si>
  <si>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</si>
  <si>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</si>
  <si>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</si>
  <si>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</si>
  <si>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</si>
  <si>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</si>
  <si>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</si>
  <si>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</si>
  <si>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</si>
  <si>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</si>
  <si>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</si>
  <si>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</si>
  <si>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</si>
  <si>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</si>
  <si>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</si>
  <si>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</si>
  <si>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</si>
  <si>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</si>
  <si>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</si>
  <si>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</si>
  <si>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</si>
  <si>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</si>
  <si>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</si>
  <si>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</si>
  <si>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</si>
  <si>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</si>
  <si>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</si>
  <si>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</si>
  <si>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</si>
  <si>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</si>
  <si>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</si>
  <si>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</si>
  <si>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</si>
  <si>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</si>
  <si>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</si>
  <si>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</si>
  <si>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</si>
  <si>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</si>
  <si>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</si>
  <si>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</si>
  <si>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</si>
  <si>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</si>
  <si>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</si>
  <si>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</si>
  <si>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</si>
  <si>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</si>
  <si>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</si>
  <si>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</si>
  <si>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</si>
  <si>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</si>
  <si>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</si>
  <si>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</si>
  <si>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</si>
  <si>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</si>
  <si>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</si>
  <si>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</si>
  <si>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</si>
  <si>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</si>
  <si>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</si>
  <si>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</si>
  <si>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</si>
  <si>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</si>
  <si>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</si>
  <si>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</si>
  <si>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</si>
  <si>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</si>
  <si>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</si>
  <si>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</si>
  <si>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</si>
  <si>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</si>
  <si>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</si>
  <si>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</si>
  <si>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</si>
  <si>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</si>
  <si>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</si>
  <si>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</si>
  <si>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</si>
  <si>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</si>
  <si>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</si>
  <si>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</si>
  <si>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</si>
  <si>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</si>
  <si>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</si>
  <si>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</si>
  <si>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</si>
  <si>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</si>
  <si>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</si>
  <si>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</si>
  <si>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</si>
  <si>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</si>
  <si>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</si>
  <si>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</si>
  <si>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</si>
  <si>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</si>
  <si>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</si>
  <si>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</si>
  <si>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</si>
  <si>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</si>
  <si>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</si>
  <si>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</si>
  <si>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</si>
  <si>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</si>
  <si>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</si>
  <si>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</si>
  <si>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</si>
  <si>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</si>
  <si>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</si>
  <si>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</si>
  <si>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</si>
  <si>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</si>
  <si>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</si>
  <si>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</si>
  <si>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</si>
  <si>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</si>
  <si>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</si>
  <si>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</si>
  <si>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</si>
  <si>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</si>
  <si>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</si>
  <si>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</si>
  <si>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</si>
  <si>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</si>
  <si>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</si>
  <si>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</si>
  <si>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</si>
  <si>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</si>
  <si>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</si>
  <si>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</si>
  <si>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</si>
  <si>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</si>
  <si>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</si>
  <si>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</si>
  <si>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</si>
  <si>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</si>
  <si>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</si>
  <si>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</si>
  <si>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</si>
  <si>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</si>
  <si>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</si>
  <si>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</si>
  <si>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</si>
  <si>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</si>
  <si>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</si>
  <si>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</si>
  <si>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</si>
  <si>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</si>
  <si>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</si>
  <si>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</si>
  <si>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</si>
  <si>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</si>
  <si>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</si>
  <si>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</si>
  <si>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</si>
  <si>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</si>
  <si>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</si>
  <si>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</si>
  <si>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</si>
  <si>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</si>
  <si>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</si>
  <si>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</si>
  <si>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</si>
  <si>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</si>
  <si>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</si>
  <si>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</si>
  <si>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</si>
  <si>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</si>
  <si>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</si>
  <si>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</si>
  <si>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</si>
  <si>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</si>
  <si>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</si>
  <si>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</si>
  <si>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</si>
  <si>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</si>
  <si>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</si>
  <si>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</si>
  <si>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</si>
  <si>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</si>
  <si>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</si>
  <si>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</si>
  <si>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</si>
  <si>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</si>
  <si>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</si>
  <si>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</si>
  <si>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</si>
  <si>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</si>
  <si>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</si>
  <si>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</si>
  <si>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</si>
  <si>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</si>
  <si>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</si>
  <si>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</si>
  <si>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</si>
  <si>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</si>
  <si>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</si>
  <si>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</si>
  <si>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</si>
  <si>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</si>
  <si>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</si>
  <si>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</si>
  <si>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</si>
  <si>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</si>
  <si>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</si>
  <si>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</si>
  <si>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</si>
  <si>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</si>
  <si>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</si>
  <si>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</si>
  <si>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</si>
  <si>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</si>
  <si>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</si>
  <si>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</si>
  <si>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</si>
  <si>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</si>
  <si>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</si>
  <si>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</si>
  <si>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</si>
  <si>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</si>
  <si>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</si>
  <si>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</si>
  <si>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</si>
  <si>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</si>
  <si>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</si>
  <si>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</si>
  <si>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</si>
  <si>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</si>
  <si>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</si>
  <si>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</si>
  <si>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</si>
  <si>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</si>
  <si>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</si>
  <si>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</si>
  <si>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</si>
  <si>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</si>
  <si>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</si>
  <si>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</si>
  <si>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</si>
  <si>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</si>
  <si>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</si>
  <si>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</si>
  <si>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</si>
  <si>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</si>
  <si>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</si>
  <si>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</si>
  <si>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</si>
  <si>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</si>
  <si>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</si>
  <si>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</si>
  <si>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</si>
  <si>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</si>
  <si>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</si>
  <si>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</si>
  <si>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</si>
  <si>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</si>
  <si>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</si>
  <si>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</si>
  <si>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</si>
  <si>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</si>
  <si>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</si>
  <si>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</si>
  <si>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</si>
  <si>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</si>
  <si>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</si>
  <si>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</si>
  <si>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</si>
  <si>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</si>
  <si>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</si>
  <si>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</si>
  <si>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</si>
  <si>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</si>
  <si>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</si>
  <si>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</si>
  <si>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</si>
  <si>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</si>
  <si>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</si>
  <si>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</si>
  <si>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</si>
  <si>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</si>
  <si>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</si>
  <si>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</si>
  <si>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</si>
  <si>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</si>
  <si>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</si>
  <si>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</si>
  <si>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</si>
  <si>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</si>
  <si>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</si>
  <si>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</si>
  <si>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</si>
  <si>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</si>
  <si>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</si>
  <si>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</si>
  <si>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</si>
  <si>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</si>
  <si>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</si>
  <si>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</si>
  <si>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</si>
  <si>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</si>
  <si>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</si>
  <si>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</si>
  <si>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</si>
  <si>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</si>
  <si>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</si>
  <si>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</si>
  <si>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</si>
  <si>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</si>
  <si>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</si>
  <si>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</si>
  <si>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</si>
  <si>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</si>
  <si>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</si>
  <si>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</si>
  <si>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</si>
  <si>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</si>
  <si>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</si>
  <si>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</si>
  <si>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</si>
  <si>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</si>
  <si>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</si>
  <si>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</si>
  <si>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</si>
  <si>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</si>
  <si>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</si>
  <si>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</si>
  <si>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</si>
  <si>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</si>
  <si>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</si>
  <si>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</si>
  <si>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</si>
  <si>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</si>
  <si>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</si>
  <si>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</si>
  <si>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</si>
  <si>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</si>
  <si>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</si>
  <si>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</si>
  <si>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</si>
  <si>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</si>
  <si>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</si>
  <si>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</si>
  <si>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</si>
  <si>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</si>
  <si>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</si>
  <si>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</si>
  <si>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</si>
  <si>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</si>
  <si>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</si>
  <si>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</si>
  <si>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</si>
  <si>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</si>
  <si>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</si>
  <si>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</si>
  <si>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</si>
  <si>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</si>
  <si>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</si>
  <si>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</si>
  <si>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</si>
  <si>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</si>
  <si>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</si>
  <si>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</si>
  <si>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</si>
  <si>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</si>
  <si>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</si>
  <si>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</si>
  <si>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</si>
  <si>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</si>
  <si>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</si>
  <si>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</si>
  <si>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</si>
  <si>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</si>
  <si>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</si>
  <si>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</si>
  <si>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</si>
  <si>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</si>
  <si>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</si>
  <si>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</si>
  <si>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</si>
  <si>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</si>
  <si>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</si>
  <si>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</si>
  <si>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</si>
  <si>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</si>
  <si>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</si>
  <si>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</si>
  <si>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</si>
  <si>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</si>
  <si>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</si>
  <si>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</si>
  <si>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</si>
  <si>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</si>
  <si>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</si>
  <si>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</si>
  <si>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</si>
  <si>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</si>
  <si>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</si>
  <si>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</si>
  <si>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</si>
  <si>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</si>
  <si>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</si>
  <si>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</si>
  <si>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</si>
  <si>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</si>
  <si>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</si>
  <si>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</si>
  <si>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</si>
  <si>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</si>
  <si>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</si>
  <si>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</si>
  <si>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</si>
  <si>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</si>
  <si>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</si>
  <si>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</si>
  <si>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</si>
  <si>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</si>
  <si>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</si>
  <si>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</si>
  <si>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</si>
  <si>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</si>
  <si>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</si>
  <si>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</si>
  <si>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</si>
  <si>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</si>
  <si>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</si>
  <si>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</si>
  <si>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</si>
  <si>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</si>
  <si>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</si>
  <si>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</si>
  <si>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</si>
  <si>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</si>
  <si>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</si>
  <si>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</si>
  <si>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</si>
  <si>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</si>
  <si>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</si>
  <si>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</si>
  <si>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</si>
  <si>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</si>
  <si>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</si>
  <si>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</si>
  <si>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</si>
  <si>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</si>
  <si>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</si>
  <si>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</si>
  <si>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</si>
  <si>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</si>
  <si>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</si>
  <si>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</si>
  <si>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</si>
  <si>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</si>
  <si>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</si>
  <si>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</si>
  <si>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</si>
  <si>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</si>
  <si>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</si>
  <si>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</si>
  <si>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</si>
  <si>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</si>
  <si>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</si>
  <si>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</si>
  <si>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</si>
  <si>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</si>
  <si>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</si>
  <si>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</si>
  <si>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</si>
  <si>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</si>
  <si>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</si>
  <si>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</si>
  <si>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</si>
  <si>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</si>
  <si>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</si>
  <si>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</si>
  <si>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</si>
  <si>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</si>
  <si>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</si>
  <si>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</si>
  <si>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</si>
  <si>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</si>
  <si>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</si>
  <si>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</si>
  <si>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</si>
  <si>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</si>
  <si>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</si>
  <si>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</si>
  <si>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</si>
  <si>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</si>
  <si>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</si>
  <si>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</si>
  <si>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</si>
  <si>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</si>
  <si>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</si>
  <si>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</si>
  <si>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</si>
  <si>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</si>
  <si>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</si>
  <si>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</si>
  <si>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</si>
  <si>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</si>
  <si>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</si>
  <si>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</si>
  <si>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</si>
  <si>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</si>
  <si>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</si>
  <si>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</si>
  <si>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</si>
  <si>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</si>
  <si>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</si>
  <si>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</si>
  <si>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</si>
  <si>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</si>
  <si>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</si>
  <si>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</si>
  <si>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</si>
  <si>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</si>
  <si>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</si>
  <si>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</si>
  <si>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</si>
  <si>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</si>
  <si>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</si>
  <si>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</si>
  <si>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</si>
  <si>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</si>
  <si>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</si>
  <si>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</si>
  <si>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</si>
  <si>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</si>
  <si>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</si>
  <si>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</si>
  <si>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</si>
  <si>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</si>
  <si>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</si>
  <si>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</si>
  <si>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</si>
  <si>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</si>
  <si>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</si>
  <si>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</si>
  <si>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</si>
  <si>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</si>
  <si>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</si>
  <si>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</si>
  <si>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</si>
  <si>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</si>
  <si>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</si>
  <si>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</si>
  <si>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</si>
  <si>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</si>
  <si>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</si>
  <si>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</si>
  <si>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</si>
  <si>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</si>
  <si>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</si>
  <si>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</si>
  <si>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</si>
  <si>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</si>
  <si>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</si>
  <si>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</si>
  <si>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</si>
  <si>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</si>
  <si>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</si>
  <si>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</si>
  <si>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</si>
  <si>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</si>
  <si>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</si>
  <si>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</si>
  <si>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</si>
  <si>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</si>
  <si>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</si>
  <si>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</si>
  <si>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</si>
  <si>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</si>
  <si>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</si>
  <si>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</si>
  <si>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</si>
  <si>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</si>
  <si>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</si>
  <si>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</si>
  <si>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</si>
  <si>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</si>
  <si>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</si>
  <si>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</si>
  <si>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</si>
  <si>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</si>
  <si>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</si>
  <si>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</si>
  <si>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</si>
  <si>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</si>
  <si>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</si>
  <si>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</si>
  <si>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</si>
  <si>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</si>
  <si>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</si>
  <si>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</si>
  <si>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</si>
  <si>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</si>
  <si>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</si>
  <si>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</si>
  <si>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</si>
  <si>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</si>
  <si>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</si>
  <si>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</si>
  <si>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</si>
  <si>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</si>
  <si>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</si>
  <si>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</si>
  <si>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</si>
  <si>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</si>
  <si>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</si>
  <si>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</si>
  <si>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</si>
  <si>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</si>
  <si>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</si>
  <si>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</si>
  <si>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</si>
  <si>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</si>
  <si>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</si>
  <si>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</si>
  <si>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</si>
  <si>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</si>
  <si>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</si>
  <si>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</si>
  <si>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</si>
  <si>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</si>
  <si>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</si>
  <si>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</si>
  <si>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</si>
  <si>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</si>
  <si>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</si>
  <si>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</si>
  <si>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</si>
  <si>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</si>
  <si>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</si>
  <si>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</si>
  <si>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</si>
  <si>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</si>
  <si>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</si>
  <si>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</si>
  <si>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</si>
  <si>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</si>
  <si>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</si>
  <si>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</si>
  <si>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</si>
  <si>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</si>
  <si>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</si>
  <si>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</si>
  <si>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</si>
  <si>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</si>
  <si>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</si>
  <si>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</si>
  <si>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</si>
  <si>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</si>
  <si>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</si>
  <si>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</si>
  <si>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</si>
  <si>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</si>
  <si>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</si>
  <si>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</si>
  <si>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</si>
  <si>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</si>
  <si>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</si>
  <si>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</si>
  <si>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</si>
  <si>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</si>
  <si>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</si>
  <si>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</si>
  <si>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</si>
  <si>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</si>
  <si>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</si>
  <si>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</si>
  <si>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</si>
  <si>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</si>
  <si>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</si>
  <si>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</si>
  <si>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</si>
  <si>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</si>
  <si>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</si>
  <si>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</si>
  <si>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</si>
  <si>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</si>
  <si>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</si>
  <si>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</si>
  <si>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</si>
  <si>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</si>
  <si>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</si>
  <si>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</si>
  <si>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</si>
  <si>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</si>
  <si>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</si>
  <si>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</si>
  <si>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</si>
  <si>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</si>
  <si>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</si>
  <si>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</si>
  <si>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</si>
  <si>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</si>
  <si>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</si>
  <si>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</si>
  <si>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</si>
  <si>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</si>
  <si>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</si>
  <si>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</si>
  <si>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</si>
  <si>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</si>
  <si>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</si>
  <si>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</si>
  <si>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</si>
  <si>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</si>
  <si>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</si>
  <si>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</si>
  <si>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</si>
  <si>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</si>
  <si>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</si>
  <si>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</si>
  <si>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</si>
  <si>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</si>
  <si>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</si>
  <si>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</si>
  <si>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</si>
  <si>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</si>
  <si>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</si>
  <si>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</si>
  <si>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</si>
  <si>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</si>
  <si>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</si>
  <si>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</si>
  <si>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</si>
  <si>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</si>
  <si>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</si>
  <si>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</si>
  <si>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</si>
  <si>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</si>
  <si>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</si>
  <si>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</si>
  <si>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</si>
  <si>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</si>
  <si>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</si>
  <si>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</si>
  <si>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</si>
  <si>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</si>
  <si>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</si>
  <si>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</si>
  <si>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</si>
  <si>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</si>
  <si>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</si>
  <si>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</si>
  <si>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</si>
  <si>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</si>
  <si>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</si>
  <si>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</si>
  <si>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</si>
  <si>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</si>
  <si>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</si>
  <si>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</si>
  <si>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</si>
  <si>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</si>
  <si>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</si>
  <si>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</si>
  <si>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</si>
  <si>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</si>
  <si>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</si>
  <si>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</si>
  <si>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</si>
  <si>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</si>
  <si>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</si>
  <si>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</si>
  <si>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</si>
  <si>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</si>
  <si>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</si>
  <si>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</si>
  <si>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</si>
  <si>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</si>
  <si>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</si>
  <si>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</si>
  <si>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</si>
  <si>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</si>
  <si>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</si>
  <si>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</si>
  <si>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</si>
  <si>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</si>
  <si>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</si>
  <si>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</si>
  <si>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</si>
  <si>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</si>
  <si>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</si>
  <si>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</si>
  <si>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</si>
  <si>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</si>
  <si>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</si>
  <si>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</si>
  <si>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</si>
  <si>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</si>
  <si>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</si>
  <si>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</si>
  <si>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</si>
  <si>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</si>
  <si>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</si>
  <si>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</si>
  <si>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</si>
  <si>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</si>
  <si>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</si>
  <si>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</si>
  <si>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</si>
  <si>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</si>
  <si>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</si>
  <si>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</si>
  <si>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</si>
  <si>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</si>
  <si>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</si>
  <si>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</si>
  <si>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</si>
  <si>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</si>
  <si>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</si>
  <si>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</si>
  <si>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</si>
  <si>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</si>
  <si>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</si>
  <si>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</si>
  <si>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</si>
  <si>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</si>
  <si>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</si>
  <si>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</si>
  <si>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</si>
  <si>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</si>
  <si>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</si>
  <si>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</si>
  <si>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</si>
  <si>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</si>
  <si>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</si>
  <si>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</si>
  <si>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</si>
  <si>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</si>
  <si>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</si>
  <si>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</si>
  <si>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</si>
  <si>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</si>
  <si>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</si>
  <si>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</si>
  <si>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</si>
  <si>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</si>
  <si>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</si>
  <si>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</si>
  <si>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</si>
  <si>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</si>
  <si>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</si>
  <si>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</si>
  <si>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</si>
  <si>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</si>
  <si>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</si>
  <si>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</si>
  <si>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</si>
  <si>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</si>
  <si>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</si>
  <si>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</si>
  <si>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</si>
  <si>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</si>
  <si>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</si>
  <si>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</si>
  <si>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</si>
  <si>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</si>
  <si>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</si>
  <si>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</si>
  <si>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</si>
  <si>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</si>
  <si>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</si>
  <si>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</si>
  <si>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</si>
  <si>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</si>
  <si>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</si>
  <si>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</si>
  <si>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</si>
  <si>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</si>
  <si>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</si>
  <si>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</si>
  <si>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</si>
  <si>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</si>
  <si>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</si>
  <si>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</si>
  <si>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</si>
  <si>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</si>
  <si>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</si>
  <si>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</si>
  <si>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</si>
  <si>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</si>
  <si>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</si>
  <si>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</si>
  <si>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</si>
  <si>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</si>
  <si>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</si>
  <si>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</si>
  <si>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</si>
  <si>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</si>
  <si>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</si>
  <si>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</si>
  <si>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</si>
  <si>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</si>
  <si>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</si>
  <si>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</si>
  <si>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</si>
  <si>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</si>
  <si>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</si>
  <si>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</si>
  <si>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</si>
  <si>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</si>
  <si>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</si>
  <si>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</si>
  <si>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</si>
  <si>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</si>
  <si>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</si>
  <si>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</si>
  <si>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</si>
  <si>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</si>
  <si>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</si>
  <si>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</si>
  <si>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</si>
  <si>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</si>
  <si>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</si>
  <si>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</si>
  <si>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</si>
  <si>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</si>
  <si>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</si>
  <si>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</si>
  <si>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</si>
  <si>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</si>
  <si>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</si>
  <si>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</si>
  <si>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</si>
  <si>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</si>
  <si>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</si>
  <si>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</si>
  <si>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</si>
  <si>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</si>
  <si>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</si>
  <si>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</si>
  <si>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</si>
  <si>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</si>
  <si>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</si>
  <si>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</si>
  <si>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</si>
  <si>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</si>
  <si>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</si>
  <si>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</si>
  <si>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</si>
  <si>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</si>
  <si>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</si>
  <si>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</si>
  <si>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</si>
  <si>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</si>
  <si>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</si>
  <si>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</si>
  <si>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</si>
  <si>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</si>
  <si>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</si>
  <si>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</si>
  <si>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</si>
  <si>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</si>
  <si>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</si>
  <si>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</si>
  <si>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</si>
  <si>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</si>
  <si>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</si>
  <si>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</si>
  <si>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</si>
  <si>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</si>
  <si>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</si>
  <si>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</si>
  <si>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</si>
  <si>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</si>
  <si>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</si>
  <si>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</si>
  <si>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</si>
  <si>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</si>
  <si>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</si>
  <si>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</si>
  <si>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</si>
  <si>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</si>
  <si>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</si>
  <si>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</si>
  <si>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</si>
  <si>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</si>
  <si>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</si>
  <si>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</si>
  <si>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</si>
  <si>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</si>
  <si>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</si>
  <si>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</si>
  <si>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</si>
  <si>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</si>
  <si>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</si>
  <si>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</si>
  <si>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</si>
  <si>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</si>
  <si>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</si>
  <si>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</si>
  <si>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</si>
  <si>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</si>
  <si>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</si>
  <si>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</si>
  <si>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</si>
  <si>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</si>
  <si>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</si>
  <si>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</si>
  <si>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</si>
  <si>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</si>
  <si>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</si>
  <si>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</si>
  <si>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</si>
  <si>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</si>
  <si>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</si>
  <si>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</si>
  <si>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</si>
  <si>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</si>
  <si>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</si>
  <si>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</si>
  <si>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</si>
  <si>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</si>
  <si>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</si>
  <si>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</si>
  <si>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</si>
  <si>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</si>
  <si>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</si>
  <si>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</si>
  <si>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</si>
  <si>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</si>
  <si>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</si>
  <si>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</si>
  <si>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</si>
  <si>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</si>
  <si>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</si>
  <si>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</si>
  <si>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</si>
  <si>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</si>
  <si>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</si>
  <si>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</si>
  <si>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</si>
  <si>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</si>
  <si>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</si>
  <si>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</si>
  <si>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</si>
  <si>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</si>
  <si>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</si>
  <si>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</si>
  <si>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</si>
  <si>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</si>
  <si>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</si>
  <si>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</si>
  <si>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</si>
  <si>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</si>
  <si>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</si>
  <si>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</si>
  <si>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</si>
  <si>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</si>
  <si>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</si>
  <si>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</si>
  <si>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</si>
  <si>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</si>
  <si>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</si>
  <si>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</si>
  <si>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</si>
  <si>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</si>
  <si>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</si>
  <si>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</si>
  <si>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</si>
  <si>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</si>
  <si>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</si>
  <si>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</si>
  <si>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</si>
  <si>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</si>
  <si>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</si>
  <si>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</si>
  <si>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</si>
  <si>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</si>
  <si>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</si>
  <si>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</si>
  <si>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</si>
  <si>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</si>
  <si>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</si>
  <si>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</si>
  <si>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</si>
  <si>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</si>
  <si>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</si>
  <si>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</si>
  <si>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</si>
  <si>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</si>
  <si>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</si>
  <si>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</si>
  <si>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</si>
  <si>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</si>
  <si>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</si>
  <si>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</si>
  <si>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</si>
  <si>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</si>
  <si>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</si>
  <si>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</si>
  <si>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</si>
  <si>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</si>
  <si>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</si>
  <si>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</si>
  <si>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</si>
  <si>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</si>
  <si>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</si>
  <si>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</si>
  <si>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</si>
  <si>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</si>
  <si>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</si>
  <si>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</si>
  <si>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</si>
  <si>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</si>
  <si>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</si>
  <si>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</si>
  <si>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</si>
  <si>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</si>
  <si>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</si>
  <si>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</si>
  <si>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</si>
  <si>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</si>
  <si>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</si>
  <si>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</si>
  <si>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</si>
  <si>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</si>
  <si>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</si>
  <si>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</si>
  <si>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</si>
  <si>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</si>
  <si>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</si>
  <si>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</si>
  <si>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</si>
  <si>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</si>
  <si>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</si>
  <si>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</si>
  <si>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</si>
  <si>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</si>
  <si>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</si>
  <si>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</si>
  <si>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</si>
  <si>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</si>
  <si>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</si>
  <si>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</si>
  <si>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</si>
  <si>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</si>
  <si>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</si>
  <si>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</si>
  <si>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</si>
  <si>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</si>
  <si>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</si>
  <si>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</si>
  <si>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</si>
  <si>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</si>
  <si>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</si>
  <si>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</si>
  <si>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</si>
  <si>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</si>
  <si>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</si>
  <si>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</si>
  <si>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</si>
  <si>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</si>
  <si>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</si>
  <si>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</si>
  <si>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</si>
  <si>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</si>
  <si>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</si>
  <si>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</si>
  <si>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</si>
  <si>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</si>
  <si>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</si>
  <si>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</si>
  <si>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</si>
  <si>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</si>
  <si>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</si>
  <si>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</si>
  <si>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</si>
  <si>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</si>
  <si>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</si>
  <si>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</si>
  <si>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</si>
  <si>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</si>
  <si>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</si>
  <si>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</si>
  <si>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</si>
  <si>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</si>
  <si>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</si>
  <si>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</si>
  <si>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</si>
  <si>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</si>
  <si>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</si>
  <si>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</si>
  <si>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</si>
  <si>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</si>
  <si>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</si>
  <si>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</si>
  <si>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</si>
  <si>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</si>
  <si>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</si>
  <si>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</si>
  <si>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</si>
  <si>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</si>
  <si>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</si>
  <si>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</si>
  <si>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</si>
  <si>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</si>
  <si>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</si>
  <si>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</si>
  <si>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</si>
  <si>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</si>
  <si>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</si>
  <si>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</si>
  <si>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</si>
  <si>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</si>
  <si>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</si>
  <si>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</si>
  <si>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</si>
  <si>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</si>
  <si>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</si>
  <si>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</si>
  <si>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</si>
  <si>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</si>
  <si>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</si>
  <si>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</si>
  <si>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</si>
  <si>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</si>
  <si>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</si>
  <si>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</si>
  <si>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</si>
  <si>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</si>
  <si>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</si>
  <si>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</si>
  <si>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</si>
  <si>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</si>
  <si>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</si>
  <si>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</si>
  <si>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</si>
  <si>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</si>
  <si>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</si>
  <si>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</si>
  <si>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</si>
  <si>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</si>
  <si>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</si>
  <si>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</si>
  <si>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</si>
  <si>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</si>
  <si>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</si>
  <si>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</si>
  <si>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</si>
  <si>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</si>
  <si>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</si>
  <si>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</si>
  <si>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</si>
  <si>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</si>
  <si>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</si>
  <si>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</si>
  <si>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</si>
  <si>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</si>
  <si>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</si>
  <si>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</si>
  <si>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</si>
  <si>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</si>
  <si>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</si>
  <si>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</si>
  <si>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</si>
  <si>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</si>
  <si>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</si>
  <si>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</si>
  <si>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</si>
  <si>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</si>
  <si>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</si>
  <si>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</si>
  <si>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</si>
  <si>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</si>
  <si>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</si>
  <si>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</si>
  <si>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</si>
  <si>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</si>
  <si>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</si>
  <si>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</si>
  <si>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</si>
  <si>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</si>
  <si>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</si>
  <si>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</si>
  <si>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</si>
  <si>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</si>
  <si>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</si>
  <si>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</si>
  <si>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</si>
  <si>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</si>
  <si>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</si>
  <si>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</si>
  <si>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</si>
  <si>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</si>
  <si>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</si>
  <si>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</si>
  <si>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</si>
  <si>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</si>
  <si>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</si>
  <si>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</si>
  <si>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</si>
  <si>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</si>
  <si>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</si>
  <si>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</si>
  <si>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</si>
  <si>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</si>
  <si>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</si>
  <si>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</si>
  <si>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</si>
  <si>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</si>
  <si>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</si>
  <si>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</si>
  <si>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</si>
  <si>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</si>
  <si>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</si>
  <si>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</si>
  <si>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</si>
  <si>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</si>
  <si>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</si>
  <si>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</si>
  <si>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</si>
  <si>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</si>
  <si>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</si>
  <si>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</si>
  <si>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</si>
  <si>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</si>
  <si>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</si>
  <si>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</si>
  <si>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</si>
  <si>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</si>
  <si>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</si>
  <si>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</si>
  <si>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</si>
  <si>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</si>
  <si>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</si>
  <si>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</si>
  <si>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</si>
  <si>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</si>
  <si>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</si>
  <si>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</si>
  <si>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</si>
  <si>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</si>
  <si>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</si>
  <si>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</si>
  <si>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</si>
  <si>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</si>
  <si>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</si>
  <si>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</si>
  <si>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</si>
  <si>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</si>
  <si>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</si>
  <si>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</si>
  <si>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</si>
  <si>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</si>
  <si>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</si>
  <si>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</si>
  <si>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</si>
  <si>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</si>
  <si>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</si>
  <si>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</si>
  <si>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</si>
  <si>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</si>
  <si>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</si>
  <si>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</si>
  <si>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</si>
  <si>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</si>
  <si>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</si>
  <si>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</si>
  <si>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</si>
  <si>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</si>
  <si>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</si>
  <si>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</si>
  <si>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</si>
  <si>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</si>
  <si>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</si>
  <si>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</si>
  <si>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</si>
  <si>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</si>
  <si>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</si>
  <si>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</si>
  <si>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</si>
  <si>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</si>
  <si>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</si>
  <si>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</si>
  <si>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</si>
  <si>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</si>
  <si>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</si>
  <si>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</si>
  <si>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</si>
  <si>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</si>
  <si>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</si>
  <si>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</si>
  <si>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</si>
  <si>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</si>
  <si>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</si>
  <si>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</si>
  <si>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</si>
  <si>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</si>
  <si>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</si>
  <si>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</si>
  <si>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</si>
  <si>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</si>
  <si>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</si>
  <si>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</si>
  <si>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</si>
  <si>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</si>
  <si>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</si>
  <si>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</si>
  <si>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</si>
  <si>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</si>
  <si>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</si>
  <si>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</si>
  <si>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</si>
  <si>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</si>
  <si>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</si>
  <si>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</si>
  <si>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</si>
  <si>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</si>
  <si>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</si>
  <si>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</si>
  <si>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</si>
  <si>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</si>
  <si>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</si>
  <si>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</si>
  <si>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</si>
  <si>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</si>
  <si>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</si>
  <si>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</si>
  <si>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</si>
  <si>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</si>
  <si>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</si>
  <si>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</si>
  <si>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</si>
  <si>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</si>
  <si>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</si>
  <si>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</si>
  <si>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</si>
  <si>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</si>
  <si>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</si>
  <si>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</si>
  <si>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</si>
  <si>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</si>
  <si>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</si>
  <si>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</si>
  <si>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</si>
  <si>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</si>
  <si>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</si>
  <si>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</si>
  <si>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</si>
  <si>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</si>
  <si>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</si>
  <si>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</si>
  <si>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</si>
  <si>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</si>
  <si>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</si>
  <si>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</si>
  <si>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</si>
  <si>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</si>
  <si>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</si>
  <si>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</si>
  <si>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</si>
  <si>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</si>
  <si>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</si>
  <si>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</si>
  <si>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</si>
  <si>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</si>
  <si>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</si>
  <si>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</si>
  <si>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</si>
  <si>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</si>
  <si>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</si>
  <si>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</si>
  <si>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</si>
  <si>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</si>
  <si>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</si>
  <si>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</si>
  <si>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</si>
  <si>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</si>
  <si>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</si>
  <si>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</si>
  <si>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</si>
  <si>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</si>
  <si>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</si>
  <si>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</si>
  <si>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</si>
  <si>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</si>
  <si>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</si>
  <si>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</si>
  <si>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</si>
  <si>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</si>
  <si>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</si>
  <si>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</si>
  <si>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</si>
  <si>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</si>
  <si>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</si>
  <si>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</si>
  <si>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</si>
  <si>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</si>
  <si>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</si>
  <si>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</si>
  <si>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</si>
  <si>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</si>
  <si>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</si>
  <si>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</si>
  <si>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</si>
  <si>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</si>
  <si>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</si>
  <si>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</si>
  <si>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</si>
  <si>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</si>
  <si>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</si>
  <si>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</si>
  <si>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</si>
  <si>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</si>
  <si>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</si>
  <si>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</si>
  <si>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</si>
  <si>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</si>
  <si>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</si>
  <si>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</si>
  <si>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</si>
  <si>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</si>
  <si>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</si>
  <si>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</si>
  <si>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</si>
  <si>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</si>
  <si>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</si>
  <si>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</si>
  <si>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</si>
  <si>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</si>
  <si>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</si>
  <si>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</si>
  <si>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</si>
  <si>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</si>
  <si>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</si>
  <si>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</si>
  <si>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</si>
  <si>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</si>
  <si>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</si>
  <si>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</si>
  <si>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</si>
  <si>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</si>
  <si>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</si>
  <si>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</si>
  <si>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</si>
  <si>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</si>
  <si>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</si>
  <si>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</si>
  <si>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</si>
  <si>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</si>
  <si>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</si>
  <si>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</si>
  <si>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</si>
  <si>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</si>
  <si>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</si>
  <si>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</si>
  <si>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</si>
  <si>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</si>
  <si>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</si>
  <si>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</si>
  <si>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</si>
  <si>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</si>
  <si>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</si>
  <si>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</si>
  <si>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</si>
  <si>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</si>
  <si>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</si>
  <si>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</si>
  <si>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</si>
  <si>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</si>
  <si>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</si>
  <si>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</si>
  <si>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</si>
  <si>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</si>
  <si>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</si>
  <si>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</si>
  <si>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</si>
  <si>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</si>
  <si>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</si>
  <si>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</si>
  <si>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</si>
  <si>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</si>
  <si>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</si>
  <si>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</si>
  <si>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</si>
  <si>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</si>
  <si>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</si>
  <si>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</si>
  <si>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</si>
  <si>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</si>
  <si>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</si>
  <si>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</si>
  <si>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</si>
  <si>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</si>
  <si>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</si>
  <si>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</si>
  <si>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</si>
  <si>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</si>
  <si>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</si>
  <si>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</si>
  <si>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</si>
  <si>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</si>
  <si>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</si>
  <si>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</si>
  <si>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</si>
  <si>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</si>
  <si>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</si>
  <si>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</si>
  <si>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</si>
  <si>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</si>
  <si>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</si>
  <si>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</si>
  <si>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</si>
  <si>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</si>
  <si>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</si>
  <si>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</si>
  <si>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</si>
  <si>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</si>
  <si>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</si>
  <si>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</si>
  <si>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</si>
  <si>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</si>
  <si>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</si>
  <si>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</si>
  <si>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</si>
  <si>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</si>
  <si>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</si>
  <si>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</si>
  <si>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</si>
  <si>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</si>
  <si>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</si>
  <si>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</si>
  <si>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</si>
  <si>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</si>
  <si>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</si>
  <si>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</si>
  <si>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</si>
  <si>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</si>
  <si>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</si>
  <si>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</si>
  <si>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</si>
  <si>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</si>
  <si>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</si>
  <si>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</si>
  <si>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</si>
  <si>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</si>
  <si>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</si>
  <si>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</si>
  <si>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</si>
  <si>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</si>
  <si>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</si>
  <si>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</si>
  <si>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</si>
  <si>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</si>
  <si>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</si>
  <si>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</si>
  <si>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</si>
  <si>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</si>
  <si>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</si>
  <si>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</si>
  <si>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</si>
  <si>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</si>
  <si>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</si>
  <si>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</si>
  <si>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</si>
  <si>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</si>
  <si>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</si>
  <si>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</si>
  <si>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</si>
  <si>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</si>
  <si>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</si>
  <si>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</si>
  <si>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</si>
  <si>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</si>
  <si>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</si>
  <si>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</si>
  <si>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</si>
  <si>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</si>
  <si>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</si>
  <si>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</si>
  <si>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</si>
  <si>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</si>
  <si>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</si>
  <si>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</si>
  <si>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</si>
  <si>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</si>
  <si>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</si>
  <si>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</si>
  <si>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</si>
  <si>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</si>
  <si>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</si>
  <si>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</si>
  <si>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</si>
  <si>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</si>
  <si>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</si>
  <si>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</si>
  <si>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</si>
  <si>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</si>
  <si>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</si>
  <si>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</si>
  <si>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</si>
  <si>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</si>
  <si>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</si>
  <si>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</si>
  <si>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</si>
  <si>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</si>
  <si>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</si>
  <si>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</si>
  <si>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</si>
  <si>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</si>
  <si>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</si>
  <si>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</si>
  <si>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</si>
  <si>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</si>
  <si>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</si>
  <si>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</si>
  <si>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</si>
  <si>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</si>
  <si>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</si>
  <si>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</si>
  <si>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</si>
  <si>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</si>
  <si>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</si>
  <si>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</si>
  <si>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</si>
  <si>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</si>
  <si>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</si>
  <si>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</si>
  <si>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</si>
  <si>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</si>
  <si>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</si>
  <si>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</si>
  <si>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</si>
  <si>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</si>
  <si>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</si>
  <si>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</si>
  <si>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</si>
  <si>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</si>
  <si>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</si>
  <si>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</si>
  <si>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</si>
  <si>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</si>
  <si>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</si>
  <si>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</si>
  <si>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</si>
  <si>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</si>
  <si>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</si>
  <si>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</si>
  <si>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</si>
  <si>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</si>
  <si>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</si>
  <si>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</si>
  <si>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</si>
  <si>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</si>
  <si>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</si>
  <si>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</si>
  <si>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</si>
  <si>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</si>
  <si>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</si>
  <si>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</si>
  <si>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</si>
  <si>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</si>
  <si>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</si>
  <si>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</si>
  <si>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</si>
  <si>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</si>
  <si>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</si>
  <si>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</si>
  <si>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</si>
  <si>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</si>
  <si>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</si>
  <si>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</si>
  <si>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</si>
  <si>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</si>
  <si>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</si>
  <si>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</si>
  <si>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</si>
  <si>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</si>
  <si>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</si>
  <si>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</si>
  <si>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</si>
  <si>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</si>
  <si>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</si>
  <si>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</si>
  <si>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</si>
  <si>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</si>
  <si>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</si>
  <si>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</si>
  <si>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</si>
  <si>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</si>
  <si>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</si>
  <si>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</si>
  <si>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</si>
  <si>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</si>
  <si>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</si>
  <si>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</si>
  <si>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</si>
  <si>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</si>
  <si>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</si>
  <si>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</si>
  <si>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</si>
  <si>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</si>
  <si>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</si>
  <si>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</si>
  <si>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</si>
  <si>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</si>
  <si>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</si>
  <si>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</si>
  <si>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</si>
  <si>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</si>
  <si>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</si>
  <si>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</si>
  <si>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</si>
  <si>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</si>
  <si>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</si>
  <si>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</si>
  <si>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</si>
  <si>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</si>
  <si>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</si>
  <si>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</si>
  <si>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</si>
  <si>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</si>
  <si>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</si>
  <si>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</si>
  <si>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</si>
  <si>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</si>
  <si>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</si>
  <si>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</si>
  <si>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</si>
  <si>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</si>
  <si>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</si>
  <si>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</si>
  <si>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</si>
  <si>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</si>
  <si>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</si>
  <si>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</si>
  <si>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</si>
  <si>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</si>
  <si>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</si>
  <si>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</si>
  <si>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</si>
  <si>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</si>
  <si>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</si>
  <si>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</si>
  <si>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</si>
  <si>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</si>
  <si>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</si>
  <si>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</si>
  <si>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</si>
  <si>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</si>
  <si>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</si>
  <si>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</si>
  <si>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</si>
  <si>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</si>
  <si>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</si>
  <si>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</si>
  <si>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</si>
  <si>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</si>
  <si>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</si>
  <si>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</si>
  <si>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</si>
  <si>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</si>
  <si>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</si>
  <si>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</si>
  <si>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</si>
  <si>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</si>
  <si>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</si>
  <si>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</si>
  <si>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</si>
  <si>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</si>
  <si>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</si>
  <si>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</si>
  <si>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</si>
  <si>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</si>
  <si>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</si>
  <si>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</si>
  <si>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</si>
  <si>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</si>
  <si>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</si>
  <si>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</si>
  <si>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</si>
  <si>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</si>
  <si>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</si>
  <si>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</si>
  <si>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</si>
  <si>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</si>
  <si>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</si>
  <si>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</si>
  <si>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</si>
  <si>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</si>
  <si>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</si>
  <si>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</si>
  <si>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</si>
  <si>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</si>
  <si>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</si>
  <si>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</si>
  <si>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</si>
  <si>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</si>
  <si>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</si>
  <si>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</si>
  <si>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</si>
  <si>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</si>
  <si>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</si>
  <si>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</si>
  <si>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</si>
  <si>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</si>
  <si>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</si>
  <si>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</si>
  <si>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</si>
  <si>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</si>
  <si>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</si>
  <si>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</si>
  <si>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</si>
  <si>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</si>
  <si>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</si>
  <si>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</si>
  <si>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</si>
  <si>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</si>
  <si>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</si>
  <si>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</si>
  <si>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</si>
  <si>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</si>
  <si>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</si>
  <si>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</si>
  <si>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</si>
  <si>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</si>
  <si>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</si>
  <si>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</si>
  <si>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</si>
  <si>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</si>
  <si>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</si>
  <si>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</si>
  <si>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</si>
  <si>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</si>
  <si>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</si>
  <si>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</si>
  <si>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</si>
  <si>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</si>
  <si>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</si>
  <si>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</si>
  <si>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</si>
  <si>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</si>
  <si>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</si>
  <si>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</si>
  <si>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</si>
  <si>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</si>
  <si>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</si>
  <si>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</si>
  <si>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</si>
  <si>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</si>
  <si>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</si>
  <si>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</si>
  <si>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</si>
  <si>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</si>
  <si>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</si>
  <si>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</si>
  <si>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</si>
  <si>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</si>
  <si>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</si>
  <si>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</si>
  <si>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</si>
  <si>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</si>
  <si>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</si>
  <si>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</si>
  <si>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</si>
  <si>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</si>
  <si>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</si>
  <si>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</si>
  <si>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</si>
  <si>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</si>
  <si>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</si>
  <si>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</si>
  <si>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</si>
  <si>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</si>
  <si>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</si>
  <si>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</si>
  <si>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</si>
  <si>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</si>
  <si>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</si>
  <si>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</si>
  <si>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</si>
  <si>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</si>
  <si>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</si>
  <si>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</si>
  <si>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</si>
  <si>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</si>
  <si>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</si>
  <si>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</si>
  <si>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</si>
  <si>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</si>
  <si>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</si>
  <si>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</si>
  <si>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</si>
  <si>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</si>
  <si>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</si>
  <si>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</si>
  <si>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</si>
  <si>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</si>
  <si>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</si>
  <si>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</si>
  <si>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</si>
  <si>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</si>
  <si>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</si>
  <si>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</si>
  <si>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</si>
  <si>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</si>
  <si>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</si>
  <si>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</si>
  <si>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</si>
  <si>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</si>
  <si>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</si>
  <si>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</si>
  <si>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</si>
  <si>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</si>
  <si>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</si>
  <si>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</si>
  <si>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</si>
  <si>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</si>
  <si>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</si>
  <si>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</si>
  <si>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</si>
  <si>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</si>
  <si>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</si>
  <si>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</si>
  <si>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</si>
  <si>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</si>
  <si>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</si>
  <si>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</si>
  <si>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</si>
  <si>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</si>
  <si>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</si>
  <si>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</si>
  <si>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</si>
  <si>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</si>
  <si>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</si>
  <si>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</si>
  <si>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</si>
  <si>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</si>
  <si>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</si>
  <si>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</si>
  <si>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</si>
  <si>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</si>
  <si>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</si>
  <si>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</si>
  <si>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</si>
  <si>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</si>
  <si>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</si>
  <si>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</si>
  <si>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</si>
  <si>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</si>
  <si>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</si>
  <si>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</si>
  <si>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</si>
  <si>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</si>
  <si>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</si>
  <si>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</si>
  <si>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</si>
  <si>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</si>
  <si>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</si>
  <si>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</si>
  <si>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</si>
  <si>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</si>
  <si>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</si>
  <si>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</si>
  <si>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</si>
  <si>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</si>
  <si>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</si>
  <si>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</si>
  <si>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</si>
  <si>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</si>
  <si>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</si>
  <si>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</si>
  <si>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</si>
  <si>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</si>
  <si>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</si>
  <si>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</si>
  <si>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</si>
  <si>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</si>
  <si>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</si>
  <si>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</si>
  <si>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</si>
  <si>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</si>
  <si>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</si>
  <si>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</si>
  <si>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</si>
  <si>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</si>
  <si>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</si>
  <si>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</si>
  <si>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</si>
  <si>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</si>
  <si>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</si>
  <si>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</si>
  <si>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</si>
  <si>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</si>
  <si>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</si>
  <si>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</si>
  <si>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</si>
  <si>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</si>
  <si>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</si>
  <si>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</si>
  <si>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</si>
  <si>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</si>
  <si>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</si>
  <si>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</si>
  <si>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</si>
  <si>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</si>
  <si>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</si>
  <si>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</si>
  <si>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</si>
  <si>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</si>
  <si>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</si>
  <si>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</si>
  <si>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</si>
  <si>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</si>
  <si>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</si>
  <si>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</si>
  <si>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</si>
  <si>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</si>
  <si>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</si>
  <si>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</si>
  <si>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</si>
  <si>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</si>
  <si>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</si>
  <si>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</si>
  <si>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</si>
  <si>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</si>
  <si>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</si>
  <si>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</si>
  <si>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</si>
  <si>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</si>
  <si>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</si>
  <si>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</si>
  <si>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</si>
  <si>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</si>
  <si>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</si>
  <si>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</si>
  <si>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</si>
  <si>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</si>
  <si>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</si>
  <si>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</si>
  <si>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</si>
  <si>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</si>
  <si>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</si>
  <si>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</si>
  <si>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</si>
  <si>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</si>
  <si>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</si>
  <si>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</si>
  <si>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</si>
  <si>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</si>
  <si>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</si>
  <si>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</si>
  <si>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</si>
  <si>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</si>
  <si>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</si>
  <si>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</si>
  <si>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</si>
  <si>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</si>
  <si>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</si>
  <si>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</si>
  <si>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</si>
  <si>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</si>
  <si>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</si>
  <si>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</si>
  <si>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</si>
  <si>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</si>
  <si>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</si>
  <si>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</si>
  <si>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</si>
  <si>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</si>
  <si>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</si>
  <si>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</si>
  <si>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</si>
  <si>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</si>
  <si>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</si>
  <si>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</si>
  <si>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</si>
  <si>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</si>
  <si>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</si>
  <si>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</si>
  <si>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</si>
  <si>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</si>
  <si>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</si>
  <si>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</si>
  <si>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</si>
  <si>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</si>
  <si>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</si>
  <si>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</si>
  <si>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</si>
  <si>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</si>
  <si>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</si>
  <si>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</si>
  <si>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</si>
  <si>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</si>
  <si>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</si>
  <si>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</si>
  <si>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</si>
  <si>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</si>
  <si>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</si>
  <si>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</si>
  <si>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</si>
  <si>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</si>
  <si>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</si>
  <si>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</si>
  <si>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</si>
  <si>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</si>
  <si>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</si>
  <si>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</si>
  <si>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</si>
  <si>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</si>
  <si>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</si>
  <si>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</si>
  <si>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</si>
  <si>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</si>
  <si>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</si>
  <si>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</si>
  <si>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</si>
  <si>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</si>
  <si>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</si>
  <si>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</si>
  <si>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</si>
  <si>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</si>
  <si>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</si>
  <si>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</si>
  <si>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</si>
  <si>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</si>
  <si>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</si>
  <si>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</si>
  <si>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</si>
  <si>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</si>
  <si>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</si>
  <si>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</si>
  <si>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</si>
  <si>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</si>
  <si>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</si>
  <si>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</si>
  <si>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</si>
  <si>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</si>
  <si>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</si>
  <si>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</si>
  <si>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</si>
  <si>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</si>
  <si>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</si>
  <si>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</si>
  <si>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</si>
  <si>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</si>
  <si>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</si>
  <si>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</si>
  <si>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</si>
  <si>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</si>
  <si>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</si>
  <si>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</si>
  <si>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</si>
  <si>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</si>
  <si>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</si>
  <si>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</si>
  <si>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</si>
  <si>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</si>
  <si>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</si>
  <si>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</si>
  <si>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</si>
  <si>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</si>
  <si>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</si>
  <si>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</si>
  <si>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</si>
  <si>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</si>
  <si>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</si>
  <si>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</si>
  <si>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</si>
  <si>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</si>
  <si>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</si>
  <si>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</si>
  <si>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</si>
  <si>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</si>
  <si>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</si>
  <si>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</si>
  <si>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</si>
  <si>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</si>
  <si>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</si>
  <si>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</si>
  <si>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</si>
  <si>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</si>
  <si>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</si>
  <si>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</si>
  <si>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</si>
  <si>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</si>
  <si>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</si>
  <si>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</si>
  <si>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</si>
  <si>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</si>
  <si>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</si>
  <si>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</si>
  <si>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</si>
  <si>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</si>
  <si>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</si>
  <si>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</si>
  <si>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</si>
  <si>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</si>
  <si>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</si>
  <si>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</si>
  <si>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</si>
  <si>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</si>
  <si>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</si>
  <si>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</si>
  <si>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</si>
  <si>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</si>
  <si>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</si>
  <si>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</si>
  <si>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</si>
  <si>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</si>
  <si>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</si>
  <si>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</si>
  <si>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</si>
  <si>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</si>
  <si>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</si>
  <si>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</si>
  <si>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</si>
  <si>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</si>
  <si>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</si>
  <si>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</si>
  <si>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</si>
  <si>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</si>
  <si>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</si>
  <si>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</si>
  <si>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</si>
  <si>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</si>
  <si>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</si>
  <si>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</si>
  <si>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</si>
  <si>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</si>
  <si>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</si>
  <si>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</si>
  <si>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</si>
  <si>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</si>
  <si>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</si>
  <si>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</si>
  <si>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</si>
  <si>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</si>
  <si>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</si>
  <si>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</si>
  <si>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</si>
  <si>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</si>
  <si>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</si>
  <si>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</si>
  <si>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</si>
  <si>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</si>
  <si>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</si>
  <si>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</si>
  <si>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</si>
  <si>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</si>
  <si>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</si>
  <si>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</si>
  <si>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</si>
  <si>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</si>
  <si>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</si>
  <si>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</si>
  <si>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</si>
  <si>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</si>
  <si>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</si>
  <si>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</si>
  <si>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</si>
  <si>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</si>
  <si>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</si>
  <si>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</si>
  <si>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</si>
  <si>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</si>
  <si>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</si>
  <si>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</si>
  <si>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</si>
  <si>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</si>
  <si>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</si>
  <si>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</si>
  <si>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</si>
  <si>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</si>
  <si>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</si>
  <si>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</si>
  <si>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</si>
  <si>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</si>
  <si>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</si>
  <si>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</si>
  <si>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</si>
  <si>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</si>
  <si>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</si>
  <si>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</si>
  <si>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</si>
  <si>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</si>
  <si>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</si>
  <si>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</si>
  <si>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</si>
  <si>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</si>
  <si>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</si>
  <si>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</si>
  <si>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</si>
  <si>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</si>
  <si>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</si>
  <si>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</si>
  <si>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</si>
  <si>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</si>
  <si>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</si>
  <si>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</si>
  <si>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</si>
  <si>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</si>
  <si>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</si>
  <si>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</si>
  <si>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</si>
  <si>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</si>
  <si>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</si>
  <si>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</si>
  <si>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</si>
  <si>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</si>
  <si>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</si>
  <si>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</si>
  <si>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</si>
  <si>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</si>
  <si>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</si>
  <si>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</si>
  <si>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</si>
  <si>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</si>
  <si>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</si>
  <si>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</si>
  <si>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</si>
  <si>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</si>
  <si>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</si>
  <si>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</si>
  <si>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</si>
  <si>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</si>
  <si>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</si>
  <si>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</si>
  <si>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</si>
  <si>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</si>
  <si>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</si>
  <si>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</si>
  <si>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</si>
  <si>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</si>
  <si>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</si>
  <si>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</si>
  <si>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</si>
  <si>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</si>
  <si>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</si>
  <si>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</si>
  <si>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</si>
  <si>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</si>
  <si>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</si>
  <si>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</si>
  <si>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</si>
  <si>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</si>
  <si>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</si>
  <si>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</si>
  <si>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</si>
  <si>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</si>
  <si>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</si>
  <si>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</si>
  <si>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</si>
  <si>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</si>
  <si>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</si>
  <si>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</si>
  <si>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</si>
  <si>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</si>
  <si>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</si>
  <si>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</si>
  <si>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</si>
  <si>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</si>
  <si>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</si>
  <si>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</si>
  <si>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</si>
  <si>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</si>
  <si>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</si>
  <si>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</si>
  <si>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</si>
  <si>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</si>
  <si>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</si>
  <si>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</si>
  <si>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</si>
  <si>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</si>
  <si>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</si>
  <si>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</si>
  <si>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</si>
  <si>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</si>
  <si>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</si>
  <si>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</si>
  <si>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</si>
  <si>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</si>
  <si>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</si>
  <si>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</si>
  <si>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</si>
  <si>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</si>
  <si>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</si>
  <si>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</si>
  <si>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</si>
  <si>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</si>
  <si>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</si>
  <si>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</si>
  <si>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</si>
  <si>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</si>
  <si>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</si>
  <si>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</si>
  <si>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</si>
  <si>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</si>
  <si>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</si>
  <si>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</si>
  <si>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</si>
  <si>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</si>
  <si>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</si>
  <si>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</si>
  <si>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</si>
  <si>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</si>
  <si>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</si>
  <si>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</si>
  <si>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</si>
  <si>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</si>
  <si>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</si>
  <si>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</si>
  <si>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</si>
  <si>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</si>
  <si>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</si>
  <si>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</si>
  <si>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</si>
  <si>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</si>
  <si>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</si>
  <si>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</si>
  <si>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</si>
  <si>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</si>
  <si>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</si>
  <si>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</si>
  <si>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</si>
  <si>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</si>
  <si>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</si>
  <si>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</si>
  <si>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</si>
  <si>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</si>
  <si>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</si>
  <si>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</si>
  <si>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</si>
  <si>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</si>
  <si>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</si>
  <si>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</si>
  <si>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</si>
  <si>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</si>
  <si>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</si>
  <si>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</si>
  <si>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</si>
  <si>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</si>
  <si>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</si>
  <si>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</si>
  <si>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</si>
  <si>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</si>
  <si>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</si>
  <si>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</si>
  <si>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</si>
  <si>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</si>
  <si>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</si>
  <si>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</si>
  <si>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</si>
  <si>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</si>
  <si>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</si>
  <si>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</si>
  <si>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</si>
  <si>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</si>
  <si>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</si>
  <si>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</si>
  <si>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</si>
  <si>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</si>
  <si>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</si>
  <si>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</si>
  <si>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</si>
  <si>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</si>
  <si>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</si>
  <si>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</si>
  <si>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</si>
  <si>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</si>
  <si>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</si>
  <si>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</si>
  <si>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</si>
  <si>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</si>
  <si>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</si>
  <si>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</si>
  <si>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</si>
  <si>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</si>
  <si>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</si>
  <si>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</si>
  <si>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</si>
  <si>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</si>
  <si>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</si>
  <si>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</si>
  <si>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</si>
  <si>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</si>
  <si>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</si>
  <si>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</si>
  <si>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</si>
  <si>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</si>
  <si>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</si>
  <si>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</si>
  <si>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</si>
  <si>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</si>
  <si>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</si>
  <si>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</si>
  <si>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</si>
  <si>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</si>
  <si>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</si>
  <si>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</si>
  <si>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</si>
  <si>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</si>
  <si>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</si>
  <si>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</si>
  <si>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</si>
  <si>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</si>
  <si>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</si>
  <si>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</si>
  <si>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</si>
  <si>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</si>
  <si>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</si>
  <si>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</si>
  <si>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</si>
  <si>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</si>
  <si>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</si>
  <si>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</si>
  <si>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</si>
  <si>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</si>
  <si>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</si>
  <si>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</si>
  <si>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</si>
  <si>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</si>
  <si>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</si>
  <si>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</si>
  <si>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</si>
  <si>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</si>
  <si>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</si>
  <si>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</si>
  <si>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</si>
  <si>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</si>
  <si>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</si>
  <si>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</si>
  <si>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</si>
  <si>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</si>
  <si>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</si>
  <si>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</si>
  <si>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</si>
  <si>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</si>
  <si>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</si>
  <si>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</si>
  <si>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</si>
  <si>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</si>
  <si>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</si>
  <si>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</si>
  <si>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</si>
  <si>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</si>
  <si>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</si>
  <si>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</si>
  <si>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</si>
  <si>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</si>
  <si>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</si>
  <si>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</si>
  <si>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</si>
  <si>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</si>
  <si>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</si>
  <si>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</si>
  <si>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</si>
  <si>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</si>
  <si>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</si>
  <si>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</si>
  <si>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</si>
  <si>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</si>
  <si>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</si>
  <si>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</si>
  <si>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</si>
  <si>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</si>
  <si>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</si>
  <si>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</si>
  <si>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</si>
  <si>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</si>
  <si>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</si>
  <si>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</si>
  <si>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</si>
  <si>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</si>
  <si>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</si>
  <si>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</si>
  <si>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</si>
  <si>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</si>
  <si>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</si>
  <si>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</si>
  <si>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</si>
  <si>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</si>
  <si>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</si>
  <si>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</si>
  <si>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</si>
  <si>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</si>
  <si>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</si>
  <si>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</si>
  <si>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</si>
  <si>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</si>
  <si>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</si>
  <si>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</si>
  <si>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</si>
  <si>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</si>
  <si>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</si>
  <si>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</si>
  <si>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</si>
  <si>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</si>
  <si>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</si>
  <si>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</si>
  <si>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</si>
  <si>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</si>
  <si>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</si>
  <si>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</si>
  <si>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</si>
  <si>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</si>
  <si>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</si>
  <si>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</si>
  <si>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</si>
  <si>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</si>
  <si>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</si>
  <si>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</si>
  <si>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</si>
  <si>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</si>
  <si>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</si>
  <si>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</si>
  <si>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</si>
  <si>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</si>
  <si>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</si>
  <si>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</si>
  <si>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</si>
  <si>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</si>
  <si>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</si>
  <si>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</si>
  <si>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</si>
  <si>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</si>
  <si>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</si>
  <si>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</si>
  <si>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</si>
  <si>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</si>
  <si>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</si>
  <si>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</si>
  <si>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</si>
  <si>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</si>
  <si>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</si>
  <si>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</si>
  <si>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</si>
  <si>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</si>
  <si>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</si>
  <si>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</si>
  <si>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</si>
  <si>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</si>
  <si>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</si>
  <si>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</si>
  <si>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</si>
  <si>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</si>
  <si>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</si>
  <si>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</si>
  <si>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</si>
  <si>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</si>
  <si>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</si>
  <si>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</si>
  <si>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</si>
  <si>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</si>
  <si>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</si>
  <si>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</si>
  <si>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</si>
  <si>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</si>
  <si>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</si>
  <si>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</si>
  <si>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</si>
  <si>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</si>
  <si>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</si>
  <si>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</si>
  <si>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</si>
  <si>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</si>
  <si>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</si>
  <si>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</si>
  <si>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</si>
  <si>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</si>
  <si>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</si>
  <si>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</si>
  <si>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</si>
  <si>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</si>
  <si>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</si>
  <si>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</si>
  <si>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</si>
  <si>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</si>
  <si>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</si>
  <si>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</si>
  <si>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</si>
  <si>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</si>
  <si>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</si>
  <si>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</si>
  <si>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</si>
  <si>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</si>
  <si>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</si>
  <si>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</si>
  <si>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</si>
  <si>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</si>
  <si>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</si>
  <si>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</si>
  <si>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</si>
  <si>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</si>
  <si>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</si>
  <si>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</si>
  <si>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</si>
  <si>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</si>
  <si>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</si>
  <si>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</si>
  <si>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</si>
  <si>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</si>
  <si>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</si>
  <si>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</si>
  <si>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</si>
  <si>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</si>
  <si>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</si>
  <si>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</si>
  <si>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</si>
  <si>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</si>
  <si>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</si>
  <si>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</si>
  <si>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</si>
  <si>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</si>
  <si>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</si>
  <si>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</si>
  <si>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</si>
  <si>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</si>
  <si>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</si>
  <si>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</si>
  <si>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</si>
  <si>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</si>
  <si>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</si>
  <si>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</si>
  <si>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</si>
  <si>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</si>
  <si>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</si>
  <si>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</si>
  <si>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</si>
  <si>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</si>
  <si>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</si>
  <si>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</si>
  <si>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</si>
  <si>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</si>
  <si>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</si>
  <si>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</si>
  <si>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</si>
  <si>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</si>
  <si>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</si>
  <si>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</si>
  <si>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</si>
  <si>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</si>
  <si>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</si>
  <si>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</si>
  <si>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</si>
  <si>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</si>
  <si>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</si>
  <si>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</si>
  <si>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</si>
  <si>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</si>
  <si>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</si>
  <si>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</si>
  <si>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</si>
  <si>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</si>
  <si>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</si>
  <si>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</si>
  <si>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</si>
  <si>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</si>
  <si>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</si>
  <si>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</si>
  <si>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</si>
  <si>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</si>
  <si>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</si>
  <si>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</si>
  <si>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</si>
  <si>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</si>
  <si>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</si>
  <si>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</si>
  <si>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</si>
  <si>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</si>
  <si>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</si>
  <si>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</si>
  <si>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</si>
  <si>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</si>
  <si>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</si>
  <si>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</si>
  <si>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</si>
  <si>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</si>
  <si>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</si>
  <si>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</si>
  <si>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</si>
  <si>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</si>
  <si>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</si>
  <si>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</si>
  <si>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</si>
  <si>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</si>
  <si>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</si>
  <si>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</si>
  <si>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</si>
  <si>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</si>
  <si>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</si>
  <si>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</si>
  <si>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</si>
  <si>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</si>
  <si>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</si>
  <si>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</si>
  <si>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</si>
  <si>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</si>
  <si>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</si>
  <si>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</si>
  <si>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</si>
  <si>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</si>
  <si>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</si>
  <si>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</si>
  <si>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</si>
  <si>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</si>
  <si>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</si>
  <si>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</si>
  <si>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</si>
  <si>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</si>
  <si>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</si>
  <si>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</si>
  <si>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</si>
  <si>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</si>
  <si>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</si>
  <si>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</si>
  <si>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</si>
  <si>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</si>
  <si>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</si>
  <si>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</si>
  <si>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</si>
  <si>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</si>
  <si>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</si>
  <si>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</si>
  <si>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</si>
  <si>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</si>
  <si>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</si>
  <si>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</si>
  <si>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</si>
  <si>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</si>
  <si>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</si>
  <si>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</si>
  <si>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</si>
  <si>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</si>
  <si>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</si>
  <si>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</si>
  <si>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</si>
  <si>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</si>
  <si>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</si>
  <si>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</si>
  <si>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</si>
  <si>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</si>
  <si>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</si>
  <si>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</si>
  <si>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</si>
  <si>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</si>
  <si>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</si>
  <si>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</si>
  <si>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</si>
  <si>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</si>
  <si>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</si>
  <si>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</si>
  <si>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</si>
  <si>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</si>
  <si>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</si>
  <si>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</si>
  <si>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</si>
  <si>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</si>
  <si>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</si>
  <si>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</si>
  <si>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</si>
  <si>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</si>
  <si>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</si>
  <si>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</si>
  <si>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</si>
  <si>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</si>
  <si>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</si>
  <si>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</si>
  <si>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</si>
  <si>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</si>
  <si>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</si>
  <si>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</si>
  <si>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</si>
  <si>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</si>
  <si>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</si>
  <si>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</si>
  <si>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</si>
  <si>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</si>
  <si>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</si>
  <si>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</si>
  <si>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</si>
  <si>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</si>
  <si>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</si>
  <si>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</si>
  <si>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</si>
  <si>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</si>
  <si>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</si>
  <si>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</si>
  <si>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</si>
  <si>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</si>
  <si>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</si>
  <si>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</si>
  <si>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</si>
  <si>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</si>
  <si>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</si>
  <si>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</si>
  <si>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</si>
  <si>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</si>
  <si>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</si>
  <si>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</si>
  <si>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</si>
  <si>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</si>
  <si>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</si>
  <si>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</si>
  <si>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</si>
  <si>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</si>
  <si>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</si>
  <si>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</si>
  <si>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</si>
  <si>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</si>
  <si>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</si>
  <si>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</si>
  <si>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</si>
  <si>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</si>
  <si>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</si>
  <si>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</si>
  <si>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</si>
  <si>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</si>
  <si>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</si>
  <si>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</si>
  <si>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</si>
  <si>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</si>
  <si>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</si>
  <si>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</si>
  <si>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</si>
  <si>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</si>
  <si>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</si>
  <si>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</si>
  <si>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</si>
  <si>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</si>
  <si>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</si>
  <si>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</si>
  <si>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</si>
  <si>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</si>
  <si>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</si>
  <si>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</si>
  <si>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</si>
  <si>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</si>
  <si>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</si>
  <si>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</si>
  <si>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</si>
  <si>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</si>
  <si>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</si>
  <si>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</si>
  <si>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</si>
  <si>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</si>
  <si>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</si>
  <si>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</si>
  <si>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</si>
  <si>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</si>
  <si>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</si>
  <si>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</si>
  <si>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</si>
  <si>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</si>
  <si>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</si>
  <si>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</si>
  <si>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</si>
  <si>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</si>
  <si>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</si>
  <si>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</si>
  <si>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</si>
  <si>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</si>
  <si>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</si>
  <si>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</si>
  <si>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</si>
  <si>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</si>
  <si>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</si>
  <si>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</si>
  <si>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</si>
  <si>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</si>
  <si>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</si>
  <si>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</si>
  <si>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</si>
  <si>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</si>
  <si>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</si>
  <si>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</si>
  <si>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</si>
  <si>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</si>
  <si>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</si>
  <si>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</si>
  <si>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</si>
  <si>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</si>
  <si>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</si>
  <si>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</si>
  <si>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</si>
  <si>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</si>
  <si>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</si>
  <si>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</si>
  <si>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</si>
  <si>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</si>
  <si>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</si>
  <si>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</si>
  <si>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</si>
  <si>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</si>
  <si>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</si>
  <si>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</si>
  <si>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</si>
  <si>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</si>
  <si>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</si>
  <si>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</si>
  <si>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</si>
  <si>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</si>
  <si>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</si>
  <si>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</si>
  <si>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</si>
  <si>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</si>
  <si>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</si>
  <si>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</si>
  <si>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</si>
  <si>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</si>
  <si>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</si>
  <si>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</si>
  <si>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</si>
  <si>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</si>
  <si>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</si>
  <si>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</si>
  <si>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</si>
  <si>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</si>
  <si>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</si>
  <si>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</si>
  <si>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</si>
  <si>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</si>
  <si>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</si>
  <si>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</si>
  <si>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</si>
  <si>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</si>
  <si>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</si>
  <si>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</si>
  <si>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</si>
  <si>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</si>
  <si>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</si>
  <si>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</si>
  <si>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</si>
  <si>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</si>
  <si>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</si>
  <si>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</si>
  <si>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</si>
  <si>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</si>
  <si>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</si>
  <si>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</si>
  <si>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</si>
  <si>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</si>
  <si>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</si>
  <si>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</si>
  <si>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</si>
  <si>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</si>
  <si>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</si>
  <si>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</si>
  <si>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</si>
  <si>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</si>
  <si>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</si>
  <si>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</si>
  <si>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</si>
  <si>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</si>
  <si>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</si>
  <si>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</si>
  <si>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</si>
  <si>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</si>
  <si>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</si>
  <si>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</si>
  <si>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</si>
  <si>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</si>
  <si>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</si>
  <si>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</si>
  <si>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</si>
  <si>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</si>
  <si>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</si>
  <si>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</si>
  <si>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</si>
  <si>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</si>
  <si>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</si>
  <si>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</si>
  <si>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</si>
  <si>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</si>
  <si>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</si>
  <si>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</si>
  <si>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</si>
  <si>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</si>
  <si>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</si>
  <si>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</si>
  <si>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</si>
  <si>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</si>
  <si>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</si>
  <si>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</si>
  <si>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</si>
  <si>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</si>
  <si>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</si>
  <si>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</si>
  <si>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</si>
  <si>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</si>
  <si>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</si>
  <si>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</si>
  <si>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</si>
  <si>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</si>
  <si>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</si>
  <si>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</si>
  <si>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</si>
  <si>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</si>
  <si>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</si>
  <si>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</si>
  <si>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</si>
  <si>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</si>
  <si>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</si>
  <si>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</si>
  <si>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</si>
  <si>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</si>
  <si>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</si>
  <si>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</si>
  <si>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</si>
  <si>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</si>
  <si>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</si>
  <si>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</si>
  <si>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</si>
  <si>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</si>
  <si>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</si>
  <si>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</si>
  <si>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</si>
  <si>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</si>
  <si>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</si>
  <si>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</si>
  <si>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</si>
  <si>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</si>
  <si>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</si>
  <si>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</si>
  <si>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</si>
  <si>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</si>
  <si>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</si>
  <si>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</si>
  <si>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</si>
  <si>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</si>
  <si>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</si>
  <si>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</si>
  <si>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</si>
  <si>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</si>
  <si>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</si>
  <si>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</si>
  <si>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</si>
  <si>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</si>
  <si>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</si>
  <si>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</si>
  <si>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</si>
  <si>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</si>
  <si>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</si>
  <si>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</si>
  <si>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</si>
  <si>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</si>
  <si>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</si>
  <si>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</si>
  <si>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</si>
  <si>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</si>
  <si>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</si>
  <si>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</si>
  <si>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</si>
  <si>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</si>
  <si>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</si>
  <si>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</si>
  <si>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</si>
  <si>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</si>
  <si>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</si>
  <si>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</si>
  <si>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</si>
  <si>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</si>
  <si>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</si>
  <si>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</si>
  <si>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</si>
  <si>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</si>
  <si>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</si>
  <si>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</si>
  <si>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</si>
  <si>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</si>
  <si>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</si>
  <si>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</si>
  <si>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</si>
  <si>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</si>
  <si>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</si>
  <si>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</si>
  <si>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</si>
  <si>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</si>
  <si>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</si>
  <si>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</si>
  <si>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</si>
  <si>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</si>
  <si>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</si>
  <si>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</si>
  <si>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</si>
  <si>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</si>
  <si>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</si>
  <si>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</si>
  <si>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</si>
  <si>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</si>
  <si>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</si>
  <si>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</si>
  <si>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</si>
  <si>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</si>
  <si>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</si>
  <si>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</si>
  <si>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</si>
  <si>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</si>
  <si>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</si>
  <si>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</si>
  <si>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</si>
  <si>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</si>
  <si>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</si>
  <si>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</si>
  <si>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</si>
  <si>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</si>
  <si>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</si>
  <si>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</si>
  <si>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</si>
  <si>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</si>
  <si>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</si>
  <si>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</si>
  <si>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</si>
  <si>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</si>
  <si>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</si>
  <si>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</si>
  <si>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</si>
  <si>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</si>
  <si>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</si>
  <si>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</si>
  <si>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</si>
  <si>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</si>
  <si>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</si>
  <si>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</si>
  <si>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</si>
  <si>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</si>
  <si>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</si>
  <si>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</si>
  <si>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</si>
  <si>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</si>
  <si>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</si>
  <si>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</si>
  <si>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</si>
  <si>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</si>
  <si>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</si>
  <si>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</si>
  <si>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</si>
  <si>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</si>
  <si>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</si>
  <si>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</si>
  <si>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</si>
  <si>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</si>
  <si>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</si>
  <si>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</si>
  <si>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</si>
  <si>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</si>
  <si>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</si>
  <si>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</si>
  <si>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</si>
  <si>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</si>
  <si>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</si>
  <si>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</si>
  <si>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</si>
  <si>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</si>
  <si>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</si>
  <si>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</si>
  <si>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</si>
  <si>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</si>
  <si>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</si>
  <si>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</si>
  <si>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</si>
  <si>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</si>
  <si>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</si>
  <si>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</si>
  <si>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</si>
  <si>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</si>
  <si>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</si>
  <si>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</si>
  <si>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</si>
  <si>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</si>
  <si>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Servicio de desatasco en el Centro Insular de Información y Atención Integral a los Jóvenes (Jinámar)</t>
  </si>
  <si>
    <t>B35644087</t>
  </si>
  <si>
    <t>ECOLOGIA CANARIA SANTA LUCIA, S.L</t>
  </si>
  <si>
    <t>Suministro de camisetas con serigrafía para el programa educativo "Granca Educa"</t>
  </si>
  <si>
    <t>B76177070</t>
  </si>
  <si>
    <t>EQUIPA2 SUMINISTRO LABORAL ARINAGA, S.L</t>
  </si>
  <si>
    <t>Suministros varios de ferretería mantenimiento de los centros de trabajo adscritos al Servicio de Educación y Juventud</t>
  </si>
  <si>
    <t>B35643493</t>
  </si>
  <si>
    <t>FERRETERÍA BARO, SOCIEDAD DE RESPONSABILIDAD LIMITADA</t>
  </si>
  <si>
    <t>Compra de juego de destornilladores</t>
  </si>
  <si>
    <t>Billete aéreo GC/TF - TF/GC para la Sra Consejera de RRHH, Organización , Edeucación y Juventud el 6 de marzo de 2018</t>
  </si>
  <si>
    <t>B35094747</t>
  </si>
  <si>
    <t>TURISMAT SOL, S.L</t>
  </si>
  <si>
    <t>Asistencia a reunión de la Comisión Sectorial de Sanidad de la FECAI</t>
  </si>
  <si>
    <t>Reparación y sustitución de tubería en el Albergue de Ayagaures</t>
  </si>
  <si>
    <t>B35464114</t>
  </si>
  <si>
    <t>INSTALACIONES TECNICAS DE FONTANERÍA BIGUR, S.L</t>
  </si>
  <si>
    <t>Ejecución parcial del proyecto "Avanza con el ON GC Mediación"</t>
  </si>
  <si>
    <t>42878298L</t>
  </si>
  <si>
    <t>SAAVEDRA LOPEZ, RAUL</t>
  </si>
  <si>
    <t>Impresión de invitaciones para la celebración de la gala "X Aniversario del Programa Juvemcan"</t>
  </si>
  <si>
    <t>B35228097</t>
  </si>
  <si>
    <t>LITOGRAFÍA PLACERES E HIJOS, S.L</t>
  </si>
  <si>
    <t>Asistencia técnica para sonorizar el acto de la gala "X Aniversario del Programa Juvemcan"</t>
  </si>
  <si>
    <t>45755504V</t>
  </si>
  <si>
    <t>ACOSTA SUAREZ, BLAS ALEJANDRO</t>
  </si>
  <si>
    <t>Tarta, decoración, servicio de emplatado y transporte para gala "X Aniversario del Programa Juvemcan"</t>
  </si>
  <si>
    <t>B35202787</t>
  </si>
  <si>
    <t>PANADERÍA PULIDO, S.L</t>
  </si>
  <si>
    <t>42744980D</t>
  </si>
  <si>
    <t>CUBAS MATEO, GERARDO LUCAS</t>
  </si>
  <si>
    <t>Traslado de participantes en la gala "X Aniversario del Programa Juvemcan"</t>
  </si>
  <si>
    <t>Creatividad, diseño y realización de placa en metacrilato para hacer entgrega en gala "X Aniversario Programa Juvemcan"</t>
  </si>
  <si>
    <t>B35892348</t>
  </si>
  <si>
    <t>KUBO PUBLICIDAD Y SERVICIOS WEB, SLNE</t>
  </si>
  <si>
    <t>Cuñas radiofónicas para la promoción de la gala "X Aniversario del Programa Juvemcan"</t>
  </si>
  <si>
    <t>G76226489</t>
  </si>
  <si>
    <t>B28016970</t>
  </si>
  <si>
    <t>SOCIEDAD ESPAÑOLA DE RADIODIFUCIÓN, S.LU</t>
  </si>
  <si>
    <t>Dirección técnica, voz en off, video y regiduría gala "X Aniversario del Programa Juvemcan"</t>
  </si>
  <si>
    <t>ASOCIACIÓN CULTURAL RECREATIVA JIRIBILLAS, 3.0</t>
  </si>
  <si>
    <t>Composición del cover, grabación, producción artística y mastering "X Aniversario Programa Juvemcan"</t>
  </si>
  <si>
    <t>50062957F</t>
  </si>
  <si>
    <t>GARCIA ARIAS, GERMAN</t>
  </si>
  <si>
    <t>Actuaciones musicales para la celebración de la gala "X Aniversario Programa Juvemcan"</t>
  </si>
  <si>
    <t>Realización de labores de apoyo logístico durante la celebración de la gala "X Aniversario del Programa Juvemcan"</t>
  </si>
  <si>
    <t>B35632553</t>
  </si>
  <si>
    <t>LIMONIUM CANARIAS, SL</t>
  </si>
  <si>
    <t>Catering ofrecido a los participantes en acción formativa</t>
  </si>
  <si>
    <t>J76003987</t>
  </si>
  <si>
    <t>Acción formativa: La evaluación como  una herramienta en la justificación adecuada de los proyecto juveniles</t>
  </si>
  <si>
    <t>54047600S</t>
  </si>
  <si>
    <t>GUTIERREZ BARROSO, JOSUE</t>
  </si>
  <si>
    <t>Asistencia técnica en reunión con Concejales y técnicos de juventud - Exposición de acciones formativas</t>
  </si>
  <si>
    <t>B35823426</t>
  </si>
  <si>
    <t>DELFIGALDAR, S.L UNIPERSONAL</t>
  </si>
  <si>
    <t>Asistencia técnica en jornada  con técnicos de juventud - Exposición de acciones formativas</t>
  </si>
  <si>
    <t>Realización de actividad "Entre volcanes" - Juvemcan Primavera Verano 2018</t>
  </si>
  <si>
    <t>44321358J</t>
  </si>
  <si>
    <t>ORTIZ SÁNCHEZ, ULISES</t>
  </si>
  <si>
    <t>Realización de actividad "iniciación al buceo" - Juvemcan Primavera Verano 2018</t>
  </si>
  <si>
    <t>F76219427</t>
  </si>
  <si>
    <t>LAMARSALA S.COOP</t>
  </si>
  <si>
    <t>Diseño e impresión de carteles para la promoción del "Concurso Gran Canaria Arte Joven 2018"</t>
  </si>
  <si>
    <t>Traslado de participantes desde centros educativos hasta el Cabildo para "II Concurso Regional de Debate Escolar"</t>
  </si>
  <si>
    <t>Catering ofrecido a los participantes en II Concurso Regional de Debate Escolar</t>
  </si>
  <si>
    <t>Realización de actividad "Taller de orientación" - Juvemcan Primavera Verano 2018</t>
  </si>
  <si>
    <t>43765624M</t>
  </si>
  <si>
    <t>ECHEVARRÍA NAVARRO, JOSE LUIS</t>
  </si>
  <si>
    <t>Realización de actividad "Barranquismo" - Juvemcan Primavera Verano 2018</t>
  </si>
  <si>
    <t>Realización de actividad "Origami" - Juvemcan Primavera Verano 2018</t>
  </si>
  <si>
    <t>B35879477</t>
  </si>
  <si>
    <t>IMPULSO 7 SERVICIOS COMUNITARIOS , SL</t>
  </si>
  <si>
    <t>Realización de actividad "Avistamiento de cetáceos" - Juvemcan Primavera Verano 2018</t>
  </si>
  <si>
    <t>46746338B</t>
  </si>
  <si>
    <t>LIZARZA PECORARO, PAULA</t>
  </si>
  <si>
    <t>B76046036</t>
  </si>
  <si>
    <t>EL CONEJO BLANCO, S.L</t>
  </si>
  <si>
    <t>Primavera Verano 2018</t>
  </si>
  <si>
    <t>Impermeabilización de cubierta, colocación de lámina asfáltica y de perfil  galvanizado</t>
  </si>
  <si>
    <t>B35072081</t>
  </si>
  <si>
    <t>IMPERCASA, S.L</t>
  </si>
  <si>
    <t>Obra hecha en el Centro Insular de Información y Atención Integral a los Jóvenes en Jinámar</t>
  </si>
  <si>
    <t>Tratamiento de la preveción de legionella en el Centro Insular de Juventud de San Antonio (Vegueta)</t>
  </si>
  <si>
    <t>B35816685</t>
  </si>
  <si>
    <t>LEGIOCAN, S.L</t>
  </si>
  <si>
    <t>Coreografía para obertura de la gala "X Aniversario del Programa Juvemcan "</t>
  </si>
  <si>
    <t>44716262F</t>
  </si>
  <si>
    <t>TORRES SUÁREZ, NOELIA</t>
  </si>
  <si>
    <t>Traslado de los participantes en la actividad de "Iniciación al Buceo" - Juvemcan Primavera Verano 2018</t>
  </si>
  <si>
    <t>Realización de actividad "Senderismo interpretado" - Juvemcan Primavera Verano 2018</t>
  </si>
  <si>
    <t>Desarrollo del área de videojuegos y zona e-sports  - Game Party Mogán</t>
  </si>
  <si>
    <t>Realización de actividad "Iniciación a la carrera de montaña" - Juvemcan Primavera Verano 2018</t>
  </si>
  <si>
    <t>Realización de actividad "Taller de Iniciación a la Astrofotografía" - Juvemcan Primavera Verano 2018</t>
  </si>
  <si>
    <t>Alquiler de instalaciones, videos, sonido, backline, personal  y mobilizario para "X Aniversario Programa Juvemcan"</t>
  </si>
  <si>
    <t>Asistencia técnica de sonido durante reunión de la Sra. Consejera con los directores de los centros de FP</t>
  </si>
  <si>
    <t>B35695402</t>
  </si>
  <si>
    <t>INEXUS INFORMATICA Y DISEÑO, SL</t>
  </si>
  <si>
    <t>B35401240</t>
  </si>
  <si>
    <t>DAUTE DISEÑO, SL</t>
  </si>
  <si>
    <t>B76202266</t>
  </si>
  <si>
    <t>ASTROEDUCA, S.L</t>
  </si>
  <si>
    <t>Q3500398G</t>
  </si>
  <si>
    <t>INSTITUCIÓN FERIAL DE CANARIAS</t>
  </si>
  <si>
    <t>54</t>
  </si>
  <si>
    <t>55</t>
  </si>
  <si>
    <t>56</t>
  </si>
  <si>
    <t>57</t>
  </si>
  <si>
    <t>58</t>
  </si>
  <si>
    <t>59</t>
  </si>
  <si>
    <t>60</t>
  </si>
  <si>
    <t>61</t>
  </si>
  <si>
    <t>62</t>
  </si>
  <si>
    <t>63</t>
  </si>
  <si>
    <t>Realización de actividad "Piragüismo y Stand Up Paddle" - Juvemcan Primavera Verano 2018</t>
  </si>
  <si>
    <t>Realización de actividad "visita arqueológica y etnográfica" - Juvemcan Primavera Verano 2018</t>
  </si>
  <si>
    <t>Suministros ferretería mantenimiento para el Centro Insular de Juventud San Antonio (Vegueta) y Albergue de Ayagaures</t>
  </si>
  <si>
    <t>Billete de avión para participante en el proyecto europeo "Looking Back to the future"</t>
  </si>
  <si>
    <t>Billete de avión para participantes en el proyecto europeo "Looking Back to the future"</t>
  </si>
  <si>
    <t>Billete de avión para participantes en el proyecto europeo "Competencias básicas y hábitos de vida saludables" - CLOSER</t>
  </si>
  <si>
    <t>Realización de actividad "Crossfit, entrenamiento playero" - Juvemcan Primavera Verano 2018</t>
  </si>
  <si>
    <t>Realización de actividad "Room Escape" - Juvemcan Primavera Verano 2018</t>
  </si>
  <si>
    <t>Realización de actividad "Entre fogones, Canarias" - Juvemcan Primavera Verano 2018</t>
  </si>
  <si>
    <t>Realización de actividad "Rap, con Aniba Faycan" - Juvemcan Primavera Verano 2018</t>
  </si>
  <si>
    <t>Grabación en Internet multisite y fotografía del evento " X Aniversario del Programa Juvemcan"</t>
  </si>
  <si>
    <t>Realización de actividad "Senderismo astronómico con Taller de Observación " - Juvemcan Primavera Verano 2018</t>
  </si>
  <si>
    <t>Realización de actividad denominada " Fin de semana en Santa Lucía " - Juvemcan Primavera Verano 2018</t>
  </si>
  <si>
    <t>Realización de actividad denominada " Travesía en Kayak " - Juvemcan Primavera Verano 2018</t>
  </si>
  <si>
    <t>Realización de actividad denominada " Taller de Robótica " - Juvemcan Primavera Verano 2018</t>
  </si>
  <si>
    <t>B76143924</t>
  </si>
  <si>
    <t>LIVINGSEA,SL</t>
  </si>
  <si>
    <t>43758790W</t>
  </si>
  <si>
    <t>SANTIAGO CASTELLANO, FRANCISCO CARMELO</t>
  </si>
  <si>
    <t>B07012107</t>
  </si>
  <si>
    <t>VIAJES BARCELO, S.L</t>
  </si>
  <si>
    <t>78479425K</t>
  </si>
  <si>
    <t>MUÑOS ALBEROLA, FRANCISCO JAVIER</t>
  </si>
  <si>
    <t>G35000272</t>
  </si>
  <si>
    <t>FUNDACION LA CAJA DE CANARIAS</t>
  </si>
  <si>
    <t>43759902X</t>
  </si>
  <si>
    <t>GIL SUAREZ, MARIA ISABEL</t>
  </si>
  <si>
    <t>B76025808</t>
  </si>
  <si>
    <t>ESCUELA KOKORO SERVICIOS, SLU</t>
  </si>
  <si>
    <t>B76130087</t>
  </si>
  <si>
    <t>ABACO Y CALCULO MENTAL,SL</t>
  </si>
  <si>
    <t>64</t>
  </si>
  <si>
    <t>65</t>
  </si>
  <si>
    <t>66</t>
  </si>
  <si>
    <t>67</t>
  </si>
  <si>
    <t>68</t>
  </si>
  <si>
    <t>69</t>
  </si>
  <si>
    <t>70</t>
  </si>
  <si>
    <t>71</t>
  </si>
  <si>
    <t>72</t>
  </si>
  <si>
    <t>73</t>
  </si>
  <si>
    <t>74</t>
  </si>
  <si>
    <t>75</t>
  </si>
  <si>
    <t>76</t>
  </si>
  <si>
    <t>77</t>
  </si>
  <si>
    <t>78</t>
  </si>
  <si>
    <t>79</t>
  </si>
  <si>
    <t>80</t>
  </si>
  <si>
    <t>81</t>
  </si>
  <si>
    <t>82</t>
  </si>
  <si>
    <t>83</t>
  </si>
  <si>
    <t>85</t>
  </si>
  <si>
    <t>86</t>
  </si>
  <si>
    <t>87</t>
  </si>
  <si>
    <t>88</t>
  </si>
  <si>
    <t>89</t>
  </si>
  <si>
    <t>90</t>
  </si>
  <si>
    <t>Realización de actividad denominada "Visita al acuario Poema del Mar " - Juvemcan Primavera Verano 2018</t>
  </si>
  <si>
    <t xml:space="preserve">Traslado de participantes  en el proyecto CINEDFEST </t>
  </si>
  <si>
    <t>B35353416</t>
  </si>
  <si>
    <t>TRANSPORTES ABIANYERA, SL</t>
  </si>
  <si>
    <t>Diseño de imagen e impresión de roll up y trípticos para el Plan de Educación No Formal - Jóvenes 16  a 35 años</t>
  </si>
  <si>
    <t>78519268M</t>
  </si>
  <si>
    <t>OLIVA GONZALEZ, MOISES</t>
  </si>
  <si>
    <t>Traslado de participantes desde Las Palmas a Mogán para participar en el proyecto Game Party Mogán</t>
  </si>
  <si>
    <t>Arreglo de puerta  de acceso a la piscina del Centro Insular de Juventud de San Antonio (Vegueta)</t>
  </si>
  <si>
    <t>B35416007</t>
  </si>
  <si>
    <t>TRANSFORMADOS METALICOS RAFAEL MOLINA, S.L</t>
  </si>
  <si>
    <t>Realización de actividad denominada "Tenerife, experiencia de superación " - Juvemcan Primavera Verano 2018</t>
  </si>
  <si>
    <t>J76281468</t>
  </si>
  <si>
    <t>VENTUR SPORT, SCP</t>
  </si>
  <si>
    <t>Fotografía a gran formato para vinilo en Centro de Información y Atención Integral a Jóvenes (Jinámar)</t>
  </si>
  <si>
    <t xml:space="preserve">43759902X </t>
  </si>
  <si>
    <t>Póliza de seguros para 8 participantes en el proyecto "Competencias básicas y hábitos de vida saludables" CLOSER</t>
  </si>
  <si>
    <t>A28141935</t>
  </si>
  <si>
    <t>MAPFRE ESPAÑA, COMPAÑÍA DE SEGUROS Y REASEGUROS, SA</t>
  </si>
  <si>
    <t>Póliza de seguros para 4 participantes en el proyecto "Competencias básicas y hábitos de vida saludables" CLOSER</t>
  </si>
  <si>
    <t>Póliza de seguros para 1 participante en el proyecto "Competencias básicas y hábitos de vida saludables" CLOSER</t>
  </si>
  <si>
    <t>Póliza de seguros para 4 participanteS en el proyecto "Competencias básicas y hábitos de vida saludables" CLOSER</t>
  </si>
  <si>
    <t>Póliza de seguros para 2 participanteS en el proyecto "Competencias básicas y hábitos de vida saludables" CLOSER</t>
  </si>
  <si>
    <t>Póliza de seguros para 3 participanteS en el proyecto "Competencias básicas y hábitos de vida saludables" CLOSER</t>
  </si>
  <si>
    <t>Acción formativa: Gestión de la comunicación digital corporativa - Plan de Formación Técnicos de Juventud</t>
  </si>
  <si>
    <t>42850939F</t>
  </si>
  <si>
    <t>OJEDA CONTIÑAS, ARMANDO</t>
  </si>
  <si>
    <t>Prestación de servicios como formadora para el proyecto  "Competencias básicas y hábitos de vida saludables" CLOSER</t>
  </si>
  <si>
    <t>Y1460045L</t>
  </si>
  <si>
    <t>LORENZETTI, GIORGIA</t>
  </si>
  <si>
    <t>Alojamiento y manutención en el Hotel Fataga para proyecto "Looking Back to the Future"</t>
  </si>
  <si>
    <t>AVORIS RETAIL DIVISION, SL</t>
  </si>
  <si>
    <t>Visita guiada a Vegueta para participantes en el proyecto "Competencias básicas y hábitos de vida saludables" CLOSER</t>
  </si>
  <si>
    <t>42851168Y</t>
  </si>
  <si>
    <t xml:space="preserve">KNUDSEN VIZCAINO, BRUNO </t>
  </si>
  <si>
    <t>Catering ofrecido a los finalistas del proyecto CINEDFEST</t>
  </si>
  <si>
    <t>Catering ofrecido a los participantes en la acción formativa: Gestión de la comunicación digital corporativa</t>
  </si>
  <si>
    <t>Organización y coordinación del evento EDCAMP: Atrévete a la transformación digital en el aula</t>
  </si>
  <si>
    <t>Transporte para participantes en acción formativa "Formación  en prevención, vigilancia y salvamento acuático"</t>
  </si>
  <si>
    <t>Servicios de formador / coordinador formación del proyecto "Competencias básicas y hábitos de vida saludables" CLOSER</t>
  </si>
  <si>
    <t>Servicio de catering ofrecido a los participnates, familiares y jurado del concurso "Gran Canaria Arte Joven"</t>
  </si>
  <si>
    <t>Desmontaje de mamparas en el Centro Insular de Juventud de San Antonio (Vegueta)</t>
  </si>
  <si>
    <t>G76024074</t>
  </si>
  <si>
    <t>ASOC CANARIAS EXCELENCIA TECNOLOGICA</t>
  </si>
  <si>
    <t>B35018506</t>
  </si>
  <si>
    <t>TRANSPORTES LA PARDILLA,SL</t>
  </si>
  <si>
    <t>78747594X</t>
  </si>
  <si>
    <t>CATALAN LOPEZ, MARCOS</t>
  </si>
  <si>
    <t>B35646728</t>
  </si>
  <si>
    <t>ATLANPER, S.L</t>
  </si>
  <si>
    <t>91</t>
  </si>
  <si>
    <t>92</t>
  </si>
  <si>
    <t>93</t>
  </si>
  <si>
    <t>94</t>
  </si>
  <si>
    <t>95</t>
  </si>
  <si>
    <t>96</t>
  </si>
  <si>
    <t>97</t>
  </si>
  <si>
    <t>98</t>
  </si>
  <si>
    <t>100</t>
  </si>
  <si>
    <t>101</t>
  </si>
  <si>
    <t xml:space="preserve">Acción formativa: Curso Higiene Alimentaria y Manip. Alimentos - Plan de Educación No Formal Jóvenes 16-35 </t>
  </si>
  <si>
    <t>Afinanción de pianos - Proyecto I Stage Gran Canaria Music Excellence</t>
  </si>
  <si>
    <t>Traslado de participantes en el proyecto "Competencias básicas y hábitos de vida saludables" CLOSER</t>
  </si>
  <si>
    <t>Catering ofrecido a los participantes en el proyecto insular "Evento EDCAMP"</t>
  </si>
  <si>
    <t>Acción formativa: Formación en prevención, vigilancia y salmento en el medio acuatico-. Plan Ed. No Formal Jovenes 16-35</t>
  </si>
  <si>
    <t>Realización de actividad denominada "Entre fogones, Italia" - Juvemcan Primavera Verano 2018</t>
  </si>
  <si>
    <t>Jornada de formación presencial sobre el uso de la plataforma Banco de Libros - Proyecto EDISEA</t>
  </si>
  <si>
    <t>Contratación de mantenimiento plataforma Banco de Libros</t>
  </si>
  <si>
    <t xml:space="preserve"> Sorteo notarial de los participantes en los viajes del Plan de Movilidad Juvenil de Gran Canaria - Juvemcan 2018</t>
  </si>
  <si>
    <t>43752952Y</t>
  </si>
  <si>
    <t>GONZALEZ CABRERA, GILBERTO</t>
  </si>
  <si>
    <t>X2702981k</t>
  </si>
  <si>
    <t>JAKOB PETERSEN, JORGEN</t>
  </si>
  <si>
    <t>B76179795</t>
  </si>
  <si>
    <t>AUTOBUSES MORENO CANARIAS,SLU</t>
  </si>
  <si>
    <t>A10005510</t>
  </si>
  <si>
    <t>VIAJES HALCON, SA</t>
  </si>
  <si>
    <t>J76095066</t>
  </si>
  <si>
    <t>CAJA DE SABORES, SCP</t>
  </si>
  <si>
    <t>Q2866001G</t>
  </si>
  <si>
    <t>CRUZ ROJA ESPAÑOLA</t>
  </si>
  <si>
    <t>A35025055</t>
  </si>
  <si>
    <t>GRANEROS DE LAS PALMAS,SA</t>
  </si>
  <si>
    <t>B76182211</t>
  </si>
  <si>
    <t>PROYECTO EDISEA, SL</t>
  </si>
  <si>
    <t>000791496C</t>
  </si>
  <si>
    <t>PARDO LOPEZ, JOSE LUIS</t>
  </si>
  <si>
    <t>102</t>
  </si>
  <si>
    <t>103</t>
  </si>
  <si>
    <t>104</t>
  </si>
  <si>
    <t>105</t>
  </si>
  <si>
    <t>106</t>
  </si>
  <si>
    <t>107</t>
  </si>
  <si>
    <t>108</t>
  </si>
  <si>
    <t>109</t>
  </si>
  <si>
    <t>110</t>
  </si>
  <si>
    <t>111</t>
  </si>
  <si>
    <t>112</t>
  </si>
  <si>
    <t>113</t>
  </si>
  <si>
    <t>Gestión del programa de actividades complementarias Campo de Trabajo</t>
  </si>
  <si>
    <t>Contratación de equipo profesional para la gestión del programa de actividades Campo de Trabajo</t>
  </si>
  <si>
    <t>Suministro de máquinas ahoyadoras y multilijadoras Campo de Trabajo</t>
  </si>
  <si>
    <t>Suministro de camisetas Campo de Trabajo Nacional</t>
  </si>
  <si>
    <t>Traslado de participantes en elproyecto "Looking Back to the Future"</t>
  </si>
  <si>
    <t>Alojamiento y manutención completa partipantes Campo de Trabajo Nacional</t>
  </si>
  <si>
    <t xml:space="preserve">Traslado de jóvenes participantes en el XIII Foro de la Infancia </t>
  </si>
  <si>
    <t>Contratación de los servicios de una ambulancia para el Día Internacional de la Juventud 2018</t>
  </si>
  <si>
    <t>Suministro de sombreros de paja para participantes en el Día Internacional delLa Juventud 2018</t>
  </si>
  <si>
    <t>Contratación de la actividad denominada " El enigma del Oeste" - Día Internacional de la Juventud 2018</t>
  </si>
  <si>
    <t>Contratación de la actividad denominada " La bomba del Oeste" - Día Internacional de la Juventud 2019</t>
  </si>
  <si>
    <t>B38412177</t>
  </si>
  <si>
    <t>SUNVEKA, S.L</t>
  </si>
  <si>
    <t>B35623248</t>
  </si>
  <si>
    <t>BRC INFRAESTRUCTURAS HIDRAULICAS, SLL</t>
  </si>
  <si>
    <t>B35396720</t>
  </si>
  <si>
    <t>NEW HEBE, S.L</t>
  </si>
  <si>
    <t>Alojamiento y pensión completa proyecto "Competencias básicas y hábitos de vida saludables " CLOSER</t>
  </si>
  <si>
    <t>B35853738</t>
  </si>
  <si>
    <t>ISCAN, SERVICIOS INTEGRALES,S.L</t>
  </si>
  <si>
    <t>B76298694</t>
  </si>
  <si>
    <t>NGARO GAMES, LA CASA DE LOS ENIGMAS, S.L</t>
  </si>
  <si>
    <t>Campo de Trabajo Nacional "Salinas de Tenefé"</t>
  </si>
  <si>
    <t>114</t>
  </si>
  <si>
    <t>115</t>
  </si>
  <si>
    <t>116</t>
  </si>
  <si>
    <t>117</t>
  </si>
  <si>
    <t>118</t>
  </si>
  <si>
    <t>119</t>
  </si>
  <si>
    <t>120</t>
  </si>
  <si>
    <t>121</t>
  </si>
  <si>
    <t>122</t>
  </si>
  <si>
    <t>123</t>
  </si>
  <si>
    <t>124</t>
  </si>
  <si>
    <t>125</t>
  </si>
  <si>
    <t>126</t>
  </si>
  <si>
    <t>127</t>
  </si>
  <si>
    <t>128</t>
  </si>
  <si>
    <t>129</t>
  </si>
  <si>
    <t>130</t>
  </si>
  <si>
    <t>131</t>
  </si>
  <si>
    <t>Cuba de agua para la celebración el Día Internacional de la Juventud 2018</t>
  </si>
  <si>
    <t xml:space="preserve"> Monitorización y material  actividades (speaker, logística y seguro) - Día Internacional de la Juventud 2018</t>
  </si>
  <si>
    <t>Acción formativa: Curso de Higiene Alimentaria y Manipulador de Alimentos- Plan de Educ. No FormalJovenes 16-35 años</t>
  </si>
  <si>
    <t>Alojamiento y manutención para los participantes en el Campo de Trabajo Nacional "Salinas de Tenefé"</t>
  </si>
  <si>
    <t>Suministro de desayunos para los participantes en el Campo de Trabajo Nacional "Salinas de Tenefé"</t>
  </si>
  <si>
    <t>Contratación de póliza de seguro accidente colectivo Centro Insular de Juventud de San Antonio (Vegueta)</t>
  </si>
  <si>
    <t>Taller de Astronomía - Proyecto Looking Back to the Future</t>
  </si>
  <si>
    <t>Visita guiada a Vegueta para participantes en el proyecto "Looking back to the future"</t>
  </si>
  <si>
    <t>Catering para participantes en el proyecto "Looking back to the future"</t>
  </si>
  <si>
    <t>Camisetas para el Día Internacional de la Juventud 2018</t>
  </si>
  <si>
    <t>Servicio de grabación y fotografía para el Día Internacional de la Juventud 2018</t>
  </si>
  <si>
    <t>Sustitución ventanas alumnio y cristales Centro Insular de Información y Atención Integral a los Jóvenes Jinámar</t>
  </si>
  <si>
    <t>Estancia y comindas en el Albergue La Hoyilla - Proyecto Looking Back to the Future</t>
  </si>
  <si>
    <t>Impresión en metacrilato y diseño de impresión en cartel para ayuntamientos</t>
  </si>
  <si>
    <t>Acción formativa:Como hablar en publico con eficacia. Plan de Educació No Formal Jóvenes 16-35 años</t>
  </si>
  <si>
    <t>Acción formativa: Capacitación para trabajar a borde de Buques. Plan de Educación No Formal Jóvenes 16-35 años</t>
  </si>
  <si>
    <t>Servicio de entradas y comidas en el Sioux City para los participantes en el Día Internacional de la Juventud 2018</t>
  </si>
  <si>
    <t>42771335Y</t>
  </si>
  <si>
    <t>OJEDA QUESADA, FRANCISCA</t>
  </si>
  <si>
    <t>B76224146</t>
  </si>
  <si>
    <t>CONSULTING CREATIVICA CANARIAS, SL</t>
  </si>
  <si>
    <t>43752652Y</t>
  </si>
  <si>
    <t>B35724939</t>
  </si>
  <si>
    <t>SOCIEDAD MIXTA DE OCIO Y CULTURA, S.L</t>
  </si>
  <si>
    <t>PISCOS NUMERO UNO, SCP</t>
  </si>
  <si>
    <t>B35928340</t>
  </si>
  <si>
    <t>GRAFICAS ABEMAK, S.L</t>
  </si>
  <si>
    <t>B76160993</t>
  </si>
  <si>
    <t>ALUMNIOS Y CRISTALES DÍAZ ARMAS, SL</t>
  </si>
  <si>
    <t>B35662212</t>
  </si>
  <si>
    <t>LUDENATURA, S.L</t>
  </si>
  <si>
    <t>52577571P</t>
  </si>
  <si>
    <t>MOYA BAUTISTA, MANUEL</t>
  </si>
  <si>
    <t>B35477538</t>
  </si>
  <si>
    <t>GRUPO STIER XXI, SLU</t>
  </si>
  <si>
    <t>B35987908</t>
  </si>
  <si>
    <t>SERVICIOS ZOOLOGICOS INTEGRALES, S.L</t>
  </si>
  <si>
    <t>132</t>
  </si>
  <si>
    <t>133</t>
  </si>
  <si>
    <t>134</t>
  </si>
  <si>
    <t>135</t>
  </si>
  <si>
    <t>136</t>
  </si>
  <si>
    <t>137</t>
  </si>
  <si>
    <t>138</t>
  </si>
  <si>
    <t>139</t>
  </si>
  <si>
    <t>140</t>
  </si>
  <si>
    <t>141</t>
  </si>
  <si>
    <t>142</t>
  </si>
  <si>
    <t>143</t>
  </si>
  <si>
    <t>144</t>
  </si>
  <si>
    <t>Suministro de bolsos, camisetas y gorras para "I Feria Insular de Juventud 2018" Rumbo</t>
  </si>
  <si>
    <t>42847946G</t>
  </si>
  <si>
    <t>AFONSO GARCIA, JUAN ANTONIO</t>
  </si>
  <si>
    <t>Alquiler de vallas - "I Feria Insular de Juventud 2018" Rumbo</t>
  </si>
  <si>
    <t>B35229095</t>
  </si>
  <si>
    <t>ALCOIMA, S.L</t>
  </si>
  <si>
    <t>Alquiler de vallas patas giratorias- "I Feria Insular de Juventud 2018" Rumbo</t>
  </si>
  <si>
    <t>Alquiler de equipos de sonido para conciertos "I Feria Insular de Juventud 2018" Rumbo</t>
  </si>
  <si>
    <t>Alquiler de sanitarios, servicio de limpieza y vallas "I Feria Insular de Juventud 2018" Rumbo</t>
  </si>
  <si>
    <t>43654297K</t>
  </si>
  <si>
    <t>MENDOZA SUAREZ, ANGEL JESUS</t>
  </si>
  <si>
    <t>Alquiler de sonido, microfonía y técnico para carpa "I Feria Insular de la Juventud 2018" Rumbo</t>
  </si>
  <si>
    <t>Servicio de soporte durante la celebración de la "I Feria Insular de la Juventud 2018" Rumbo</t>
  </si>
  <si>
    <t>B35832724</t>
  </si>
  <si>
    <t>KONDUCTA SOLUCIONES GLOBALES, SLU</t>
  </si>
  <si>
    <t>Puntos WIFI, conectores, asistencia técnica y soportes,montaje y desmontaje de instalación de red</t>
  </si>
  <si>
    <t>Elaboración del Plan de Seguridad y actuación como responsable  - I Feria Insular de la Juventud 2018 Rumbo</t>
  </si>
  <si>
    <t>44700171Q</t>
  </si>
  <si>
    <t>CAMPILLO JEREZ, HECTOR ANGEL</t>
  </si>
  <si>
    <t>Contratación póliza de seguro accidentes colectivos Campo de Trabajo Nacional "Salinas de Tenefé"</t>
  </si>
  <si>
    <t>A28229599</t>
  </si>
  <si>
    <t>Experiencias en realidad virtual abiertas al público "I Feria Insular de la Juventud 2018" Rumbo</t>
  </si>
  <si>
    <t>22747800H</t>
  </si>
  <si>
    <t>TEJEDOR FERNANDEZ, JON</t>
  </si>
  <si>
    <t>Contratación de azafatas para "I Feria Insular de Juventud 2018" Rumbo</t>
  </si>
  <si>
    <t>B35972959</t>
  </si>
  <si>
    <t>RASUFILM, S.L</t>
  </si>
  <si>
    <t>Suministro de carpetas para la "I Feria Insular de Juventud 2018" Rumbo</t>
  </si>
  <si>
    <t>B35221779</t>
  </si>
  <si>
    <t>ESTUDIGRAF, SL</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</si>
  <si>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</si>
  <si>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</si>
  <si>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</si>
  <si>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</si>
  <si>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</si>
  <si>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</si>
  <si>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</si>
  <si>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</si>
  <si>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</si>
  <si>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</si>
  <si>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</si>
  <si>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</si>
  <si>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</si>
  <si>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</si>
  <si>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</si>
  <si>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</si>
  <si>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</si>
  <si>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</si>
  <si>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</si>
  <si>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</si>
  <si>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</si>
  <si>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</si>
  <si>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</si>
  <si>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</si>
  <si>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</si>
  <si>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</si>
  <si>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</si>
  <si>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</si>
  <si>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</si>
  <si>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</si>
  <si>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</si>
  <si>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178</t>
  </si>
  <si>
    <t>176</t>
  </si>
  <si>
    <t>177</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</si>
  <si>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</si>
  <si>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</si>
  <si>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</si>
  <si>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</si>
  <si>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</si>
  <si>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</si>
  <si>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</si>
  <si>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</si>
  <si>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</si>
  <si>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</si>
  <si>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</si>
  <si>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</si>
  <si>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</si>
  <si>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</si>
  <si>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</si>
  <si>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</si>
  <si>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</si>
  <si>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</si>
  <si>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</si>
  <si>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</si>
  <si>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</si>
  <si>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</si>
  <si>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</si>
  <si>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</si>
  <si>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</si>
  <si>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</si>
  <si>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</si>
  <si>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Suministro de mostrador realizado en tablero DM y posterior rectificación para el Espacio Joven 14-30 (Obelisco)</t>
  </si>
  <si>
    <t>42757753V</t>
  </si>
  <si>
    <t>HERNANDEZ SANTANA, ISIDRO</t>
  </si>
  <si>
    <t>Alquiler  monitores LED y plasma, standy técnico montaje y desmontaje "I Feria Insular de la Juventud" Rumbo</t>
  </si>
  <si>
    <t>Traslado de jóvenes participantes en la "I Feria Insular de la Juventud " Rumbo</t>
  </si>
  <si>
    <t>Organización del foro europeo de la juventud  denro de la " I Feria Insular de la Juventud" - Rumbo</t>
  </si>
  <si>
    <t>Alquiler de escenario para la celebración de la " I Feria Insular de la Juventud " Rumbo</t>
  </si>
  <si>
    <t>Lona plástica fundida impresa, expositor banner y enrollable, carteles - "I Feria Insular de la Juventud " - Rumbo</t>
  </si>
  <si>
    <t>Servicio de recogida y destrucción de papel y cartón en el Centro Insular de la Juventud de San Antonio (Vegueta)</t>
  </si>
  <si>
    <t>B35554542</t>
  </si>
  <si>
    <t>L.F SOUND, S.L</t>
  </si>
  <si>
    <t>B35062926</t>
  </si>
  <si>
    <t>TRANSPORTES ANTONIO DIAZ HERNANDEZ, SL</t>
  </si>
  <si>
    <t>A28229813</t>
  </si>
  <si>
    <t>VIAJES EL CORTE INGLES, S.A</t>
  </si>
  <si>
    <t>B35102326</t>
  </si>
  <si>
    <t>SERICAN, SL</t>
  </si>
  <si>
    <t>A35009620</t>
  </si>
  <si>
    <t>MARTINEZ CANO CANARIAS, SA</t>
  </si>
  <si>
    <t>Cartón pluma impreso a todo color "I Feria Insular de la Juventud" - Rumbo</t>
  </si>
  <si>
    <t>Diseño, creatividad y adaptacion imagen y organización y coordinación "I Feria Insular de la Juventud" 2018</t>
  </si>
  <si>
    <t>Lona opaca, carteles, montaje y desmontaje  estandares y montaje lona en Obelisco "I Feria Insular de la Juventud" Rumbo</t>
  </si>
  <si>
    <t>Glaspack impreso a todo color para "Feria Insular de la Juventud " Rumbo</t>
  </si>
  <si>
    <t>Cobertura sanitaria durante la "I Feria Insular de la Juventud " Rumbo</t>
  </si>
  <si>
    <t>Disposición, montaje y desmontaje, transporte, instalación de lonas, certificado tecnico estabilidad y trabajo altura</t>
  </si>
  <si>
    <t>"I Feria Insular de la Juventud" - Rumbo</t>
  </si>
  <si>
    <t>Traslado de participantes "I Feria Insular de la Juventud" Rumbo</t>
  </si>
  <si>
    <t>Traslado de los participantes  el Campo de Trabajo Nacional "Salinas de Tenefé" durante su estancia en Pozo Izquierdo</t>
  </si>
  <si>
    <t>Traslado  participantes  el Campo de Trabajo Nacional "Salinas de Tenefé" durante estancia en Atlantic Club Residencia</t>
  </si>
  <si>
    <t>Adquisición de material de ferretería para el Campo de Trabajo Nacional "Salinas de Tenefé"</t>
  </si>
  <si>
    <t>Traslado de jóvenes particpantes en la "I Feria Insular de Juventud " Rumbo</t>
  </si>
  <si>
    <t>B76300961</t>
  </si>
  <si>
    <t>COMPAÑÍA CANARIA DE SERVICIOS EDUCATIVOS, SL</t>
  </si>
  <si>
    <t>B76240688</t>
  </si>
  <si>
    <t>EL MISTERIO DE LA BRIDA, SL</t>
  </si>
  <si>
    <t xml:space="preserve">Contratación servicios de un fontenero arregro tubería e instalación de termo </t>
  </si>
  <si>
    <t>Centro Insular de Juventud de San Antonio (Vegueta)</t>
  </si>
  <si>
    <t>Actuación de DUDU DOG - "I Feria Insular de la Juventud" Rumbo</t>
  </si>
  <si>
    <t>Acción formativa : Competencais digitales, manejo eficaz hoja calculo, procesador texto, correo electrónico e internet</t>
  </si>
  <si>
    <t>Plan de Educación No Formal - Jóvenes 16-35 años</t>
  </si>
  <si>
    <t>Labores de dirección y producción artística - "Gran Canaria en Negro 2018"</t>
  </si>
  <si>
    <t>Montaje de coreografía, ensayos y bailarines - "Gran Canaria en Negro 2018"</t>
  </si>
  <si>
    <t>Servicio de vídeo y de un técnico proyectista - "Gran Canaria en Negro 2018"</t>
  </si>
  <si>
    <t>Traslado de los participantes al evento "Gran Canaria en Negro 2018"</t>
  </si>
  <si>
    <t>Disposición, montaje , desmontaje y transporte de escenografía - "Gran Canaria en Negro 2018"</t>
  </si>
  <si>
    <t>Vestuario para la celebraicón del evento "Gran Canaria en Negro 2018"</t>
  </si>
  <si>
    <t>Servicio de monitores para la celebración del evento "Gran Canaria en Negro 2018"</t>
  </si>
  <si>
    <t>Servicios de cuentacuentos para el evento "Gran Canaria en Negro 2018</t>
  </si>
  <si>
    <t>Labores diversas realizadas para la correcta ejecución del evento "Gran Canaria en Negro 2018"</t>
  </si>
  <si>
    <t>Fotografía y grabación en video del evento "Gran Canaria en Negro 2018"</t>
  </si>
  <si>
    <t>B38689733</t>
  </si>
  <si>
    <t>MAKARON GESTION Y PROYECTOS CULTURALES, SL</t>
  </si>
  <si>
    <t>44324969J</t>
  </si>
  <si>
    <t>CAZORLA HERRERA, YURENA MARIA</t>
  </si>
  <si>
    <t>42214437F</t>
  </si>
  <si>
    <t>GONZALEZ PADRON, JOSE MANUEL</t>
  </si>
  <si>
    <t>B76185222</t>
  </si>
  <si>
    <t>JAB INICIATIVAS Y PRODUCCIONES, SL</t>
  </si>
  <si>
    <t>42246291Y</t>
  </si>
  <si>
    <t>75230703A</t>
  </si>
  <si>
    <t>SAGARRA DE CHAO, FLOR</t>
  </si>
  <si>
    <t>B76285907</t>
  </si>
  <si>
    <t>COTIZAE GESTION DE AUTONOMOS Y PYMES, SL</t>
  </si>
  <si>
    <t>ASOCIACION SOCIOCUALTURAL RECREATIVA JIRIBILLAS, 3.0</t>
  </si>
  <si>
    <t>Sesiones de cuentacuentos para el evento "Gran Canaria en Negro 2018"</t>
  </si>
  <si>
    <t>Catering para técnicos municipales acción formativa "Tratamiento datos personales e imágenes en trabajo con jóvenes"</t>
  </si>
  <si>
    <t>Plan de Educación No Formal para técnicos y concejales municipales</t>
  </si>
  <si>
    <t>Servicios preventivos para Ambulancia de Soprote Vital Avanzado "Gran Canaria en Negro 2018"</t>
  </si>
  <si>
    <t>Organización actuaciones musicales ofrecidas durante la celebración "I Feria Insular de la Juventud" Rumbo</t>
  </si>
  <si>
    <t>Desmontaje para sacar de uso persianas superiores e inferiores</t>
  </si>
  <si>
    <t>Centro Insular de Información y Atención Integral a los Jóvenes (Jinámar)</t>
  </si>
  <si>
    <t>Confección de túnicas básicas con capuchas, vestidos de la Dama y del Monje - "Gran Canaria en Negro 2018"</t>
  </si>
  <si>
    <t>Confección de capuchas para farolas "Gran Canaria en Negro 2018"</t>
  </si>
  <si>
    <t>Alquiler , montaje y desmontaje de carpa, laterales, pesos, sillas mesas, manteles y mobiliario</t>
  </si>
  <si>
    <t>Proyección del cortometraje de Armando Ravelo Hernández para el proyecto europeo "Looking back to the future"</t>
  </si>
  <si>
    <t>F76080050</t>
  </si>
  <si>
    <t>FACTURAS DE MUSICOS SOCIEDAD COOPERATIVA CANARIA</t>
  </si>
  <si>
    <t>B76114750</t>
  </si>
  <si>
    <t>INTEGRALE REALIZACION DE EVENTOS , S.L.U</t>
  </si>
  <si>
    <t>42867804J</t>
  </si>
  <si>
    <t>BOLAÑOS OLIVA, FRANCISCO</t>
  </si>
  <si>
    <t>43283027V</t>
  </si>
  <si>
    <t>ALVARADO GONZALEZ, MARIA ROSARIO</t>
  </si>
  <si>
    <t>B76145721</t>
  </si>
  <si>
    <t>DECOO EVENTOS Y RESTAURACION</t>
  </si>
  <si>
    <t xml:space="preserve">Fotocopias en blanco y negro y color </t>
  </si>
  <si>
    <t>B35419977</t>
  </si>
  <si>
    <t>CENTRO DE REPROGRAFÍA E INFORMATICA LAS PALMAS, SL</t>
  </si>
  <si>
    <t xml:space="preserve"> E173M830265-MPC4503SP; V1293000526-MPC4000AD; G075P800381-MPC401SP</t>
  </si>
  <si>
    <t>B35712678</t>
  </si>
  <si>
    <t>KANARINOLTA, SL</t>
  </si>
  <si>
    <t>A5C0021039393 - A5C0021</t>
  </si>
  <si>
    <t>Suministro y colocación de estores en el Centro Insular de Información y Atención a los Jóvenes (Jinámar)</t>
  </si>
  <si>
    <t>B76183029</t>
  </si>
  <si>
    <t>TECNIHOGAR CANARIAS, SLL</t>
  </si>
  <si>
    <t>Actividad denominada Barranquismo  "La Mina" - Juvemcan Otoño Invierno 2018</t>
  </si>
  <si>
    <t>Actividad denominada "Visita acuario Poema del Mar" - Juvemcan Otoño Invierno 2018</t>
  </si>
  <si>
    <t>Acción formativa: Tratamiento de datos personales e imágenes en el trabajo con jóvenes</t>
  </si>
  <si>
    <t>Actividades de Room Scape I, II, III y IV - Juvemcan Otoño Invierno 2018</t>
  </si>
  <si>
    <t>Actividad denominada "Convivencia en Temisas " - Juvemcan Otoño Invierno 2018</t>
  </si>
  <si>
    <t>Pasacalle "Gran Canaria en Negro 2018"</t>
  </si>
  <si>
    <t>Servicios de alquiler del sistema de luz y sonido para "Gran Canaria en Negro 2018"</t>
  </si>
  <si>
    <t>Elaboración del Plan de Seguridad y actuación como responsable Día Internacional de la Infancia 2018</t>
  </si>
  <si>
    <t>Alquiler de carpa y parquet para celebración del Día Internacional de la Infancia 2018</t>
  </si>
  <si>
    <t>Desarrollo de actividades culturales - Juvemcan Otoño Invierno 2018</t>
  </si>
  <si>
    <t>Actividad denominada "Entre viñedos, senderismo y ruta de vinos" Juvemcan Otoño Invierno 2018</t>
  </si>
  <si>
    <t>Actividad denominada " Convivencia en Ayagaures" Juvemcan Otoño Invierno 2018</t>
  </si>
  <si>
    <t>Actividad denominada " Iniciación al Buceo" - Juvemcan Otoño Invierno 2018</t>
  </si>
  <si>
    <t>Actuación del maestro de ceremonias "Gran Canaria en Negro 2018"</t>
  </si>
  <si>
    <t>Servicios de telefonía - alta de dos líneas circunstanciales de WIFI- I Feria Insular de Juventud - Rumbo</t>
  </si>
  <si>
    <t>Alquiler de material (carpas, laterales…) y transporte "I Feria Insular de Juventud" Rumbo</t>
  </si>
  <si>
    <t>Suministro de identificadores de cintas para colgar</t>
  </si>
  <si>
    <t>44302815P</t>
  </si>
  <si>
    <t>MARTIN SUAREZ, RICARDO ALEXIS</t>
  </si>
  <si>
    <t>23205960H</t>
  </si>
  <si>
    <t>CASTELLON PARRA ,RAMON</t>
  </si>
  <si>
    <t>G76060730</t>
  </si>
  <si>
    <t>ASOCIACION AGRUPACION MUSICAL ASANPA</t>
  </si>
  <si>
    <t>43263124D</t>
  </si>
  <si>
    <t>BENITEZ GALVAN, HILARIO</t>
  </si>
  <si>
    <t>B76093061</t>
  </si>
  <si>
    <t>AUDIO VISION INTEGRAL  CANARIA, SL</t>
  </si>
  <si>
    <t>023205960H</t>
  </si>
  <si>
    <t>B76310598</t>
  </si>
  <si>
    <t>OIMOS PRODUCCIONES Y EVENTOS, SL</t>
  </si>
  <si>
    <t>A82018474</t>
  </si>
  <si>
    <t>TELEFONICA DE ESPAÑA SAU</t>
  </si>
  <si>
    <t>B76259332</t>
  </si>
  <si>
    <t>LOCATION NEEDS, S.L</t>
  </si>
  <si>
    <t>B35404896</t>
  </si>
  <si>
    <t>MICRODISK SUMINISTROS INFORMATICOS, S.L</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</si>
  <si>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</si>
  <si>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</si>
  <si>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</si>
  <si>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</si>
  <si>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</si>
  <si>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</si>
  <si>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</si>
  <si>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</si>
  <si>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</si>
  <si>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</si>
  <si>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</si>
  <si>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</si>
  <si>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</si>
  <si>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</si>
  <si>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</si>
  <si>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</si>
  <si>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</si>
  <si>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</si>
  <si>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</si>
  <si>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</si>
  <si>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</si>
  <si>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</si>
  <si>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</si>
  <si>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</si>
  <si>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</si>
  <si>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</si>
  <si>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</si>
  <si>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</si>
  <si>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</si>
  <si>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</si>
  <si>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Contratación de póliza de seguro para participantes en Looking Back to the Future</t>
  </si>
  <si>
    <t>Suministros varios de feretería mantenimiento de los centros de trabajo adscritos al Servicio de Educación y Juventud</t>
  </si>
  <si>
    <t>Actualización logoj juvemcan e impresión de tripticos, carteles , camisetas, cartones plumas, tarjetones y photocall</t>
  </si>
  <si>
    <t>53</t>
  </si>
  <si>
    <t>Acción formativa: Proyecto de Subvención Asociaciones Juveniles - Plan de Educación No Formal  Jóvenes 16-35 años</t>
  </si>
  <si>
    <t>Billetes aéreos Las Palmas- Madrid para partipantes en proyecto Democracia participativa: jóvenes y ciudadanía"</t>
  </si>
  <si>
    <t>Acción formativa: Curso Primeros Pasos en Panadería  y en Pastelería- Plan de Educación No Formal - Jóvenes 16-35 años</t>
  </si>
  <si>
    <t>MEDINA MARTEL, BRYAN JESUS</t>
  </si>
  <si>
    <t>Fotocpias en blanco y negro y color</t>
  </si>
  <si>
    <t>E173M830265-MPC4503SP; V1293000526-MPC4000AD; G075P800381-MPC401SP</t>
  </si>
  <si>
    <t>Suministros de limpieza para la piscina del Centro Insular de Juventud de San Antonio (Vegueta)</t>
  </si>
  <si>
    <t>B35115302</t>
  </si>
  <si>
    <t>LIMPIEZAS MISTISAY, SL</t>
  </si>
  <si>
    <t>Ejecución del proyecto insular " Robotix Lego Education"</t>
  </si>
  <si>
    <t>ESTADO PROVISIONAL</t>
  </si>
  <si>
    <t>Suministro de colchones y bases tapizadas para el Centro Insular de Juventud de San Antonio (Vegueta)</t>
  </si>
  <si>
    <t>B35217546</t>
  </si>
  <si>
    <t>COMERCIAL ATLANTICO NORTE, SL</t>
  </si>
  <si>
    <t>Diseño e impresión de carteles y roll up  "Concurso Gran Canaria Arte Joven 2019""</t>
  </si>
  <si>
    <t>Ejecución del proyecto "Con Musica Vive"</t>
  </si>
  <si>
    <t>Tratamiento desratización y desparasitación del Espacio Joven 14 -30</t>
  </si>
  <si>
    <t>B35065036</t>
  </si>
  <si>
    <t>FAYCANES, S.L</t>
  </si>
  <si>
    <t>52499957L</t>
  </si>
  <si>
    <t>BUCETA PEREZ, JOSE</t>
  </si>
  <si>
    <t>Representaciones de "Abre tus ojos" - Campaña de prevención contra el acoso escolar</t>
  </si>
  <si>
    <t>Gastos de organización para la realización de la visita al Parlamento Europeo en Bruselas</t>
  </si>
  <si>
    <t>Colocación e impresión de vinilos - Centro de Información y Atención Integral a los Jóvenes (Jinámar)</t>
  </si>
  <si>
    <t>B3583900</t>
  </si>
  <si>
    <t>ROTULOS SAMPER, SL</t>
  </si>
  <si>
    <t>Material de cocina, alimentos, soportes , personal y preparación de talleres</t>
  </si>
  <si>
    <t>B76310614</t>
  </si>
  <si>
    <t>MACARONESIAN GASTRO, SL</t>
  </si>
  <si>
    <t>Suministro y colocación de cerramiento paños fijos y corredera de dos hojas Espacio Joven 14-3'0</t>
  </si>
  <si>
    <t>B3546728</t>
  </si>
  <si>
    <t>Impartición "Taller de orientación laboral y elaboración de curriculum"</t>
  </si>
  <si>
    <t>78484718R</t>
  </si>
  <si>
    <t>CABRERA DOMINGUEZ DEL RIO, MARIA NAYRA</t>
  </si>
  <si>
    <t>Traslado de particpantes en la "I Feria de la Juventud 2018" Rumbo</t>
  </si>
  <si>
    <t>B76219062</t>
  </si>
  <si>
    <t>LA CUEVITA BUS, S.L</t>
  </si>
  <si>
    <t>Puerta tipo cancela para el hueco del elevador de discapacitados - Espacio Joven 14-30</t>
  </si>
  <si>
    <t>Suministro y colocación de registros abatibles, falsos techos y pintura Espacio Joven 14-30</t>
  </si>
  <si>
    <t>B76153345</t>
  </si>
  <si>
    <t>IDOBRA 18, SOCIEDAD LIMITADA</t>
  </si>
  <si>
    <t xml:space="preserve">Fluorescentes,, tomas de corriente y cuadros de protección </t>
  </si>
  <si>
    <t>B76199470</t>
  </si>
  <si>
    <t>PLAYA EVENTOS, SL</t>
  </si>
  <si>
    <t>Traslado de participantes para el Día Internacional de la Infancia</t>
  </si>
  <si>
    <t>G76154145</t>
  </si>
  <si>
    <t>LA CHARANGUITA LOS AMIGOS</t>
  </si>
  <si>
    <t>Actividades acuáticas en la Aldea de San Nicolás - Juvemcan Otoño Invierno 2018</t>
  </si>
  <si>
    <t>Actividad "La Casa de los Enigmas" - Juvemcan Otoño Invierno 2018</t>
  </si>
  <si>
    <t>Jornadas, adaptación de funciones, guías didácticas y cuadernos Día Internacional de la Infancia</t>
  </si>
  <si>
    <t>Pirotécnia "Gran Canaria en Negro 2018"</t>
  </si>
  <si>
    <t>Sesión de cuentos tradicionales "Gran Canaria en Negro 2018"</t>
  </si>
  <si>
    <t>Servicios de prevención tipo ASVB - Día Internacional de la Infancia 2018</t>
  </si>
  <si>
    <t>Actividad "Tapas y montaditos" - Juvemcan Otoño Invierno 2018</t>
  </si>
  <si>
    <t>Traslado de jóvenes participants en el Día Internacional de la Infancia 2018</t>
  </si>
  <si>
    <t>Servicios de un vigilante de seguridad durante el evento "Gran Canaria en Negro 2018"</t>
  </si>
  <si>
    <t>Traslado de participantes al Sioux City para participar en el Día Internacional de la Juventud 2018</t>
  </si>
  <si>
    <t>78516807M</t>
  </si>
  <si>
    <t>OJEDA SANTANA, YONATAN</t>
  </si>
  <si>
    <t>X3425283P</t>
  </si>
  <si>
    <t>MAZ, LOURDES VANESSA</t>
  </si>
  <si>
    <t>45771070N</t>
  </si>
  <si>
    <t>RAMOS SANCHEZ, CRISTINA</t>
  </si>
  <si>
    <t>44302451N</t>
  </si>
  <si>
    <t>JIMENEZ DAVILA, FRANCISCO</t>
  </si>
  <si>
    <t>78503651M</t>
  </si>
  <si>
    <t>BOLAÑOS PAZ, NESTOR</t>
  </si>
  <si>
    <t>B76257682</t>
  </si>
  <si>
    <t>CENPOL SEGURIDAD, S.L</t>
  </si>
  <si>
    <t>B35321108</t>
  </si>
  <si>
    <t>HEREDEROS DE DON JOSE GUZMAN SOSA, SL</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</si>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</sst>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5">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0" fillId="0" borderId="0" xfId="0" applyAlignment="1" applyProtection="1">
      <alignment wrapText="1"/>
      <protection locked="0"/>
    </xf>
    <xf numFmtId="14" fontId="0" fillId="0" borderId="0" xfId="0" applyNumberFormat="1" applyAlignment="1" applyProtection="1">
      <alignment wrapText="1"/>
      <protection locked="0"/>
    </xf>
    <xf numFmtId="49" fontId="21" fillId="0" borderId="0" xfId="4" applyNumberFormat="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5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ndicionAnualContratosMenores_UACabildo_es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sheetName val="ContratoMenor"/>
      <sheetName val="CPV"/>
      <sheetName val="PAISES"/>
      <sheetName val="Instruccion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2" t="s">
        <v>25</v>
      </c>
      <c r="B1" s="132"/>
      <c r="C1" s="132"/>
      <c r="D1" s="132"/>
      <c r="E1" s="21"/>
      <c r="F1" s="22"/>
      <c r="G1" s="22"/>
      <c r="H1" s="22"/>
      <c r="I1" s="22"/>
      <c r="J1" s="23"/>
      <c r="K1" s="23"/>
      <c r="BB1" s="19" t="s">
        <v>58</v>
      </c>
      <c r="BC1" s="20" t="s">
        <v>59</v>
      </c>
      <c r="BD1" s="62" t="s">
        <v>350</v>
      </c>
      <c r="BE1" s="73"/>
      <c r="BF1" s="11" t="s">
        <v>27</v>
      </c>
      <c r="BG1" s="12" t="s">
        <v>26</v>
      </c>
      <c r="BJ1" s="59" t="s">
        <v>19266</v>
      </c>
      <c r="BK1" s="62" t="s">
        <v>19267</v>
      </c>
      <c r="BM1" s="134" t="s">
        <v>234</v>
      </c>
      <c r="BN1" s="134"/>
      <c r="BO1" s="134"/>
      <c r="BP1" s="134"/>
      <c r="BQ1" s="134"/>
      <c r="BR1" s="134"/>
      <c r="BS1" s="134"/>
      <c r="BT1" s="134"/>
      <c r="BU1" s="134"/>
      <c r="BV1" s="134"/>
      <c r="BW1" s="134"/>
      <c r="BX1" s="134"/>
      <c r="BY1" s="134"/>
      <c r="BZ1" s="134"/>
      <c r="CA1" s="134"/>
      <c r="CB1" s="134"/>
      <c r="CC1" s="134"/>
      <c r="CE1" s="75" t="s">
        <v>337</v>
      </c>
      <c r="CF1" s="40"/>
    </row>
    <row r="2" spans="1:85" ht="23.25" x14ac:dyDescent="0.35">
      <c r="A2" s="133" t="s">
        <v>342</v>
      </c>
      <c r="B2" s="133"/>
      <c r="C2" s="133"/>
      <c r="D2" s="133"/>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187</v>
      </c>
      <c r="D11" s="28"/>
      <c r="E11" s="23"/>
      <c r="F11" s="23"/>
      <c r="G11" s="23"/>
      <c r="H11" s="23"/>
      <c r="I11" s="23"/>
      <c r="J11" s="23"/>
      <c r="K11" s="23"/>
      <c r="AA11" s="68" t="s">
        <v>233</v>
      </c>
      <c r="AB11" s="65" t="str">
        <f>C11</f>
        <v>SERVICIO DE EDUCACION Y JUVENTUD</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EDUC</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56" priority="9">
      <formula>ISBLANK(C4)</formula>
    </cfRule>
  </conditionalFormatting>
  <conditionalFormatting sqref="C7">
    <cfRule type="expression" dxfId="55" priority="8">
      <formula>ISBLANK(C7)</formula>
    </cfRule>
  </conditionalFormatting>
  <conditionalFormatting sqref="C12">
    <cfRule type="expression" dxfId="54" priority="7">
      <formula>ISBLANK(C12)</formula>
    </cfRule>
  </conditionalFormatting>
  <conditionalFormatting sqref="C6">
    <cfRule type="expression" dxfId="53" priority="6">
      <formula>ISBLANK(C6)</formula>
    </cfRule>
  </conditionalFormatting>
  <conditionalFormatting sqref="C11">
    <cfRule type="expression" dxfId="52" priority="5">
      <formula>ISBLANK(C11)</formula>
    </cfRule>
  </conditionalFormatting>
  <conditionalFormatting sqref="C5">
    <cfRule type="expression" dxfId="51" priority="4">
      <formula>ISBLANK(C5)</formula>
    </cfRule>
  </conditionalFormatting>
  <conditionalFormatting sqref="C8">
    <cfRule type="expression" dxfId="50" priority="3">
      <formula>ISBLANK($C$8)</formula>
    </cfRule>
  </conditionalFormatting>
  <conditionalFormatting sqref="C9">
    <cfRule type="expression" dxfId="49" priority="2">
      <formula>ISBLANK($C$9)</formula>
    </cfRule>
  </conditionalFormatting>
  <conditionalFormatting sqref="C10">
    <cfRule type="expression" dxfId="4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E1" zoomScale="78" zoomScaleNormal="78" workbookViewId="0">
      <pane ySplit="1" topLeftCell="A167" activePane="bottomLeft" state="frozen"/>
      <selection pane="bottomLeft" activeCell="F44" sqref="F44"/>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x14ac:dyDescent="0.3">
      <c r="A2" s="43" t="s">
        <v>299</v>
      </c>
      <c r="B2" s="44" t="s">
        <v>127</v>
      </c>
      <c r="C2" s="43" t="s">
        <v>19397</v>
      </c>
      <c r="D2" s="44"/>
      <c r="E2" s="43" t="s">
        <v>19955</v>
      </c>
      <c r="F2" s="43" t="s">
        <v>15494</v>
      </c>
      <c r="G2" s="43" t="s">
        <v>19335</v>
      </c>
      <c r="H2" s="46">
        <v>3.3000000000000002E-2</v>
      </c>
      <c r="I2" s="47">
        <v>130</v>
      </c>
      <c r="J2" s="47">
        <v>9.1</v>
      </c>
      <c r="K2" s="47">
        <v>130</v>
      </c>
      <c r="L2" s="47">
        <v>9.1</v>
      </c>
      <c r="M2" s="43" t="s">
        <v>19953</v>
      </c>
      <c r="N2" s="48">
        <v>43196</v>
      </c>
      <c r="O2" s="44" t="s">
        <v>123</v>
      </c>
      <c r="P2" s="48"/>
      <c r="Q2" s="48"/>
      <c r="R2" s="48"/>
      <c r="S2" s="48"/>
      <c r="T2" s="43" t="s">
        <v>19956</v>
      </c>
      <c r="U2" s="43" t="s">
        <v>19957</v>
      </c>
      <c r="V2" s="43" t="s">
        <v>19569</v>
      </c>
      <c r="W2" s="48">
        <v>43196</v>
      </c>
      <c r="X2" s="43"/>
      <c r="Y2" s="121" t="str">
        <f>IF(ISBLANK(A2),"",CONCATENATE($BF$10,"-",MID($BF$9,3,2),"-M_",A2))</f>
        <v>EDUC-18-M_01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139</v>
      </c>
      <c r="AK2" s="116">
        <f>ROUND(H2,0)</f>
        <v>0</v>
      </c>
      <c r="AL2" s="116">
        <f>ROUND(SUM(K2+L2),0)</f>
        <v>139</v>
      </c>
      <c r="AM2" s="119">
        <f>IF(ISBLANK(W2),N2,W2)</f>
        <v>43196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300</v>
      </c>
      <c r="B3" s="44" t="s">
        <v>128</v>
      </c>
      <c r="C3" s="43" t="s">
        <v>19397</v>
      </c>
      <c r="D3" s="44" t="s">
        <v>19386</v>
      </c>
      <c r="E3" s="43" t="s">
        <v>19958</v>
      </c>
      <c r="F3" s="43" t="s">
        <v>10228</v>
      </c>
      <c r="G3" s="43" t="s">
        <v>19335</v>
      </c>
      <c r="H3" s="46">
        <v>0.03</v>
      </c>
      <c r="I3" s="47">
        <v>2155</v>
      </c>
      <c r="J3" s="47">
        <v>91.65</v>
      </c>
      <c r="K3" s="47">
        <v>2155</v>
      </c>
      <c r="L3" s="47">
        <v>91.65</v>
      </c>
      <c r="M3" s="43" t="s">
        <v>19953</v>
      </c>
      <c r="N3" s="48">
        <v>43196</v>
      </c>
      <c r="O3" s="44" t="s">
        <v>123</v>
      </c>
      <c r="P3" s="48"/>
      <c r="Q3" s="48"/>
      <c r="R3" s="48"/>
      <c r="S3" s="48"/>
      <c r="T3" s="43" t="s">
        <v>19959</v>
      </c>
      <c r="U3" s="43" t="s">
        <v>19960</v>
      </c>
      <c r="V3" s="43" t="s">
        <v>19569</v>
      </c>
      <c r="W3" s="48">
        <v>43196</v>
      </c>
      <c r="X3" s="43"/>
      <c r="Y3" s="121" t="str">
        <f t="shared" ref="Y3:Y66" si="2">IF(ISBLANK(A3),"",CONCATENATE($BF$10,"-",MID($BF$9,3,2),"-M_",A3))</f>
        <v>EDUC-18-M_02</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C</v>
      </c>
      <c r="AF3" s="113" t="str">
        <f t="shared" ref="AF3:AF66" si="9">IF(ISBLANK(D3),"",VLOOKUP(D3,$BU$2:$BV$5,2,FALSE))</f>
        <v>3</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2247</v>
      </c>
      <c r="AK3" s="116">
        <f t="shared" ref="AK3:AK66" si="14">ROUND(H3,0)</f>
        <v>0</v>
      </c>
      <c r="AL3" s="116">
        <f t="shared" ref="AL3:AL66" si="15">ROUND(SUM(K3+L3),0)</f>
        <v>2247</v>
      </c>
      <c r="AM3" s="119">
        <f t="shared" ref="AM3:AM66" si="16">IF(ISBLANK(W3),N3,W3)</f>
        <v>43196</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60.75" thickBot="1" x14ac:dyDescent="0.3">
      <c r="A4" s="43" t="s">
        <v>301</v>
      </c>
      <c r="B4" s="44" t="s">
        <v>128</v>
      </c>
      <c r="C4" s="43" t="s">
        <v>19397</v>
      </c>
      <c r="D4" s="44" t="s">
        <v>19384</v>
      </c>
      <c r="E4" s="43" t="s">
        <v>19961</v>
      </c>
      <c r="F4" s="43" t="s">
        <v>11964</v>
      </c>
      <c r="G4" s="43" t="s">
        <v>19335</v>
      </c>
      <c r="H4" s="46">
        <v>0.03</v>
      </c>
      <c r="I4" s="47">
        <v>428.9</v>
      </c>
      <c r="J4" s="47">
        <v>0.01</v>
      </c>
      <c r="K4" s="47">
        <v>428.9</v>
      </c>
      <c r="L4" s="47">
        <v>0.01</v>
      </c>
      <c r="M4" s="43" t="s">
        <v>19953</v>
      </c>
      <c r="N4" s="48">
        <v>43196</v>
      </c>
      <c r="O4" s="44" t="s">
        <v>123</v>
      </c>
      <c r="P4" s="48"/>
      <c r="Q4" s="48"/>
      <c r="R4" s="48"/>
      <c r="S4" s="48"/>
      <c r="T4" s="43" t="s">
        <v>19962</v>
      </c>
      <c r="U4" s="43" t="s">
        <v>19963</v>
      </c>
      <c r="V4" s="43" t="s">
        <v>19569</v>
      </c>
      <c r="W4" s="48">
        <v>43196</v>
      </c>
      <c r="X4" s="43"/>
      <c r="Y4" s="121" t="str">
        <f t="shared" si="2"/>
        <v>EDUC-18-M_03</v>
      </c>
      <c r="Z4" s="45" t="str">
        <f t="shared" si="3"/>
        <v>C</v>
      </c>
      <c r="AA4" s="55" t="str">
        <f t="shared" si="4"/>
        <v>ES</v>
      </c>
      <c r="AB4" s="57">
        <f t="shared" si="5"/>
        <v>2</v>
      </c>
      <c r="AC4" s="55" t="str">
        <f t="shared" si="6"/>
        <v>Sin observaciones</v>
      </c>
      <c r="AD4" s="106" t="str">
        <f t="shared" si="7"/>
        <v>35</v>
      </c>
      <c r="AE4" s="106" t="str">
        <f t="shared" si="8"/>
        <v>C</v>
      </c>
      <c r="AF4" s="113" t="str">
        <f t="shared" si="9"/>
        <v>1</v>
      </c>
      <c r="AG4" s="113" t="str">
        <f t="shared" si="10"/>
        <v>NO</v>
      </c>
      <c r="AH4" s="113" t="str">
        <f t="shared" si="11"/>
        <v>O</v>
      </c>
      <c r="AI4" s="113" t="str">
        <f t="shared" si="12"/>
        <v>S</v>
      </c>
      <c r="AJ4" s="116">
        <f t="shared" si="13"/>
        <v>429</v>
      </c>
      <c r="AK4" s="116">
        <f t="shared" si="14"/>
        <v>0</v>
      </c>
      <c r="AL4" s="116">
        <f t="shared" si="15"/>
        <v>429</v>
      </c>
      <c r="AM4" s="119">
        <f t="shared" si="16"/>
        <v>43196</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60.75" thickBot="1" x14ac:dyDescent="0.3">
      <c r="A5" s="43" t="s">
        <v>302</v>
      </c>
      <c r="B5" s="44" t="s">
        <v>128</v>
      </c>
      <c r="C5" s="43" t="s">
        <v>19397</v>
      </c>
      <c r="D5" s="44" t="s">
        <v>19384</v>
      </c>
      <c r="E5" s="43" t="s">
        <v>19964</v>
      </c>
      <c r="F5" s="43" t="s">
        <v>12680</v>
      </c>
      <c r="G5" s="43" t="s">
        <v>19335</v>
      </c>
      <c r="H5" s="46">
        <v>0.03</v>
      </c>
      <c r="I5" s="47">
        <v>14.4</v>
      </c>
      <c r="J5" s="47">
        <v>0.01</v>
      </c>
      <c r="K5" s="47">
        <v>14.4</v>
      </c>
      <c r="L5" s="47">
        <v>0.01</v>
      </c>
      <c r="M5" s="43" t="s">
        <v>19953</v>
      </c>
      <c r="N5" s="48">
        <v>43196</v>
      </c>
      <c r="O5" s="44" t="s">
        <v>123</v>
      </c>
      <c r="P5" s="48"/>
      <c r="Q5" s="48"/>
      <c r="R5" s="48"/>
      <c r="S5" s="48"/>
      <c r="T5" s="43" t="s">
        <v>19962</v>
      </c>
      <c r="U5" s="43" t="s">
        <v>19963</v>
      </c>
      <c r="V5" s="43" t="s">
        <v>19569</v>
      </c>
      <c r="W5" s="48">
        <v>43196</v>
      </c>
      <c r="X5" s="43"/>
      <c r="Y5" s="121" t="str">
        <f t="shared" si="2"/>
        <v>EDUC-18-M_04</v>
      </c>
      <c r="Z5" s="45" t="str">
        <f t="shared" si="3"/>
        <v>C</v>
      </c>
      <c r="AA5" s="55" t="str">
        <f t="shared" si="4"/>
        <v>ES</v>
      </c>
      <c r="AB5" s="57">
        <f t="shared" si="5"/>
        <v>2</v>
      </c>
      <c r="AC5" s="55" t="str">
        <f t="shared" si="6"/>
        <v>Sin observaciones</v>
      </c>
      <c r="AD5" s="106" t="str">
        <f t="shared" si="7"/>
        <v>35</v>
      </c>
      <c r="AE5" s="106" t="str">
        <f t="shared" si="8"/>
        <v>C</v>
      </c>
      <c r="AF5" s="113" t="str">
        <f t="shared" si="9"/>
        <v>1</v>
      </c>
      <c r="AG5" s="113" t="str">
        <f t="shared" si="10"/>
        <v>NO</v>
      </c>
      <c r="AH5" s="113" t="str">
        <f t="shared" si="11"/>
        <v>O</v>
      </c>
      <c r="AI5" s="113" t="str">
        <f t="shared" si="12"/>
        <v>S</v>
      </c>
      <c r="AJ5" s="116">
        <f t="shared" si="13"/>
        <v>14</v>
      </c>
      <c r="AK5" s="116">
        <f t="shared" si="14"/>
        <v>0</v>
      </c>
      <c r="AL5" s="116">
        <f t="shared" si="15"/>
        <v>14</v>
      </c>
      <c r="AM5" s="119">
        <f t="shared" si="16"/>
        <v>43196</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60.75" thickBot="1" x14ac:dyDescent="0.3">
      <c r="A6" s="43" t="s">
        <v>303</v>
      </c>
      <c r="B6" s="44" t="s">
        <v>128</v>
      </c>
      <c r="C6" s="43" t="s">
        <v>19397</v>
      </c>
      <c r="D6" s="44" t="s">
        <v>19384</v>
      </c>
      <c r="E6" s="43" t="s">
        <v>20569</v>
      </c>
      <c r="F6" s="43" t="s">
        <v>11964</v>
      </c>
      <c r="G6" s="43" t="s">
        <v>19335</v>
      </c>
      <c r="H6" s="46">
        <v>0.03</v>
      </c>
      <c r="I6" s="47">
        <v>425</v>
      </c>
      <c r="J6" s="47">
        <v>0.01</v>
      </c>
      <c r="K6" s="47">
        <v>425</v>
      </c>
      <c r="L6" s="47">
        <v>0.01</v>
      </c>
      <c r="M6" s="43" t="s">
        <v>19953</v>
      </c>
      <c r="N6" s="48">
        <v>43196</v>
      </c>
      <c r="O6" s="44" t="s">
        <v>123</v>
      </c>
      <c r="P6" s="48"/>
      <c r="Q6" s="48"/>
      <c r="R6" s="48"/>
      <c r="S6" s="48"/>
      <c r="T6" s="43" t="s">
        <v>19962</v>
      </c>
      <c r="U6" s="43" t="s">
        <v>19963</v>
      </c>
      <c r="V6" s="43" t="s">
        <v>19569</v>
      </c>
      <c r="W6" s="48">
        <v>43196</v>
      </c>
      <c r="X6" s="43"/>
      <c r="Y6" s="121" t="str">
        <f t="shared" si="2"/>
        <v>EDUC-18-M_05</v>
      </c>
      <c r="Z6" s="45" t="str">
        <f t="shared" si="3"/>
        <v>C</v>
      </c>
      <c r="AA6" s="55" t="str">
        <f t="shared" si="4"/>
        <v>ES</v>
      </c>
      <c r="AB6" s="57">
        <f t="shared" si="5"/>
        <v>2</v>
      </c>
      <c r="AC6" s="55" t="str">
        <f t="shared" si="6"/>
        <v>Sin observaciones</v>
      </c>
      <c r="AD6" s="106" t="str">
        <f t="shared" si="7"/>
        <v>35</v>
      </c>
      <c r="AE6" s="106" t="str">
        <f t="shared" si="8"/>
        <v>C</v>
      </c>
      <c r="AF6" s="113" t="str">
        <f t="shared" si="9"/>
        <v>1</v>
      </c>
      <c r="AG6" s="113" t="str">
        <f t="shared" si="10"/>
        <v>NO</v>
      </c>
      <c r="AH6" s="113" t="str">
        <f t="shared" si="11"/>
        <v>O</v>
      </c>
      <c r="AI6" s="113" t="str">
        <f t="shared" si="12"/>
        <v>S</v>
      </c>
      <c r="AJ6" s="116">
        <f t="shared" si="13"/>
        <v>425</v>
      </c>
      <c r="AK6" s="116">
        <f t="shared" si="14"/>
        <v>0</v>
      </c>
      <c r="AL6" s="116">
        <f t="shared" si="15"/>
        <v>425</v>
      </c>
      <c r="AM6" s="119">
        <f t="shared" si="16"/>
        <v>43196</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60.75" thickBot="1" x14ac:dyDescent="0.3">
      <c r="A7" s="43" t="s">
        <v>304</v>
      </c>
      <c r="B7" s="44" t="s">
        <v>128</v>
      </c>
      <c r="C7" s="43" t="s">
        <v>19397</v>
      </c>
      <c r="D7" s="44" t="s">
        <v>19384</v>
      </c>
      <c r="E7" s="43" t="s">
        <v>20569</v>
      </c>
      <c r="F7" s="43" t="s">
        <v>11964</v>
      </c>
      <c r="G7" s="43" t="s">
        <v>19335</v>
      </c>
      <c r="H7" s="46">
        <v>0.03</v>
      </c>
      <c r="I7" s="47">
        <v>1039.9000000000001</v>
      </c>
      <c r="J7" s="47">
        <v>0.01</v>
      </c>
      <c r="K7" s="47">
        <v>1039.9000000000001</v>
      </c>
      <c r="L7" s="47">
        <v>0.01</v>
      </c>
      <c r="M7" s="43" t="s">
        <v>19953</v>
      </c>
      <c r="N7" s="48">
        <v>43196</v>
      </c>
      <c r="O7" s="44" t="s">
        <v>123</v>
      </c>
      <c r="P7" s="48"/>
      <c r="Q7" s="48"/>
      <c r="R7" s="48"/>
      <c r="S7" s="48"/>
      <c r="T7" s="43" t="s">
        <v>19962</v>
      </c>
      <c r="U7" s="43" t="s">
        <v>19963</v>
      </c>
      <c r="V7" s="43" t="s">
        <v>19569</v>
      </c>
      <c r="W7" s="48">
        <v>43196</v>
      </c>
      <c r="X7" s="43"/>
      <c r="Y7" s="121" t="str">
        <f t="shared" si="2"/>
        <v>EDUC-18-M_06</v>
      </c>
      <c r="Z7" s="45" t="str">
        <f t="shared" si="3"/>
        <v>C</v>
      </c>
      <c r="AA7" s="55" t="str">
        <f t="shared" si="4"/>
        <v>ES</v>
      </c>
      <c r="AB7" s="57">
        <f t="shared" si="5"/>
        <v>2</v>
      </c>
      <c r="AC7" s="55" t="str">
        <f t="shared" si="6"/>
        <v>Sin observaciones</v>
      </c>
      <c r="AD7" s="106" t="str">
        <f t="shared" si="7"/>
        <v>35</v>
      </c>
      <c r="AE7" s="106" t="str">
        <f t="shared" si="8"/>
        <v>C</v>
      </c>
      <c r="AF7" s="113" t="str">
        <f t="shared" si="9"/>
        <v>1</v>
      </c>
      <c r="AG7" s="113" t="str">
        <f t="shared" si="10"/>
        <v>NO</v>
      </c>
      <c r="AH7" s="113" t="str">
        <f t="shared" si="11"/>
        <v>O</v>
      </c>
      <c r="AI7" s="113" t="str">
        <f t="shared" si="12"/>
        <v>S</v>
      </c>
      <c r="AJ7" s="116">
        <f t="shared" si="13"/>
        <v>1040</v>
      </c>
      <c r="AK7" s="116">
        <f t="shared" si="14"/>
        <v>0</v>
      </c>
      <c r="AL7" s="116">
        <f t="shared" si="15"/>
        <v>1040</v>
      </c>
      <c r="AM7" s="119">
        <f t="shared" si="16"/>
        <v>43196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60.75" thickBot="1" x14ac:dyDescent="0.3">
      <c r="A8" s="43" t="s">
        <v>305</v>
      </c>
      <c r="B8" s="44" t="s">
        <v>127</v>
      </c>
      <c r="C8" s="43" t="s">
        <v>19397</v>
      </c>
      <c r="D8" s="44"/>
      <c r="E8" s="43" t="s">
        <v>19965</v>
      </c>
      <c r="F8" s="43" t="s">
        <v>15968</v>
      </c>
      <c r="G8" s="43" t="s">
        <v>19335</v>
      </c>
      <c r="H8" s="46">
        <v>0.03</v>
      </c>
      <c r="I8" s="47">
        <v>40.799999999999997</v>
      </c>
      <c r="J8" s="47">
        <v>0.01</v>
      </c>
      <c r="K8" s="47">
        <v>40.799999999999997</v>
      </c>
      <c r="L8" s="47">
        <v>0.01</v>
      </c>
      <c r="M8" s="43" t="s">
        <v>19953</v>
      </c>
      <c r="N8" s="48">
        <v>43215</v>
      </c>
      <c r="O8" s="44" t="s">
        <v>123</v>
      </c>
      <c r="P8" s="48"/>
      <c r="Q8" s="48"/>
      <c r="R8" s="48"/>
      <c r="S8" s="48"/>
      <c r="T8" s="43" t="s">
        <v>19966</v>
      </c>
      <c r="U8" s="43" t="s">
        <v>19967</v>
      </c>
      <c r="V8" s="43" t="s">
        <v>19569</v>
      </c>
      <c r="W8" s="48">
        <v>43215</v>
      </c>
      <c r="X8" s="43" t="s">
        <v>19968</v>
      </c>
      <c r="Y8" s="121" t="str">
        <f t="shared" si="2"/>
        <v>EDUC-18-M_07</v>
      </c>
      <c r="Z8" s="45" t="str">
        <f t="shared" si="3"/>
        <v>E</v>
      </c>
      <c r="AA8" s="55" t="str">
        <f t="shared" si="4"/>
        <v>ES</v>
      </c>
      <c r="AB8" s="57">
        <f t="shared" si="5"/>
        <v>2</v>
      </c>
      <c r="AC8" s="55" t="str">
        <f t="shared" si="6"/>
        <v>Asistencia a reunión de la Comisión Sectorial de Sanidad de la FECAI</v>
      </c>
      <c r="AD8" s="106" t="str">
        <f t="shared" si="7"/>
        <v>35</v>
      </c>
      <c r="AE8" s="106" t="str">
        <f t="shared" si="8"/>
        <v>E</v>
      </c>
      <c r="AF8" s="113" t="str">
        <f t="shared" si="9"/>
        <v/>
      </c>
      <c r="AG8" s="113" t="str">
        <f t="shared" si="10"/>
        <v>NO</v>
      </c>
      <c r="AH8" s="113" t="str">
        <f t="shared" si="11"/>
        <v>O</v>
      </c>
      <c r="AI8" s="113" t="str">
        <f t="shared" si="12"/>
        <v>S</v>
      </c>
      <c r="AJ8" s="116">
        <f t="shared" si="13"/>
        <v>41</v>
      </c>
      <c r="AK8" s="116">
        <f t="shared" si="14"/>
        <v>0</v>
      </c>
      <c r="AL8" s="116">
        <f t="shared" si="15"/>
        <v>41</v>
      </c>
      <c r="AM8" s="119">
        <f t="shared" si="16"/>
        <v>43215</v>
      </c>
      <c r="BE8" s="74" t="s">
        <v>233</v>
      </c>
      <c r="BF8" s="65" t="str">
        <f>Entidad!AB11</f>
        <v>SERVICIO DE EDUCACION Y JUVENTUD</v>
      </c>
      <c r="BG8" s="72"/>
      <c r="BH8" s="72"/>
      <c r="BO8" s="74" t="s">
        <v>19390</v>
      </c>
      <c r="BP8" s="74" t="s">
        <v>19392</v>
      </c>
      <c r="BQ8" s="97" t="s">
        <v>19290</v>
      </c>
      <c r="BR8" s="98" t="s">
        <v>304</v>
      </c>
    </row>
    <row r="9" spans="1:80" ht="30" x14ac:dyDescent="0.25">
      <c r="A9" s="43" t="s">
        <v>306</v>
      </c>
      <c r="B9" s="44" t="s">
        <v>126</v>
      </c>
      <c r="C9" s="43" t="s">
        <v>19397</v>
      </c>
      <c r="D9" s="44"/>
      <c r="E9" s="43" t="s">
        <v>19969</v>
      </c>
      <c r="F9" s="43" t="s">
        <v>15494</v>
      </c>
      <c r="G9" s="43" t="s">
        <v>19335</v>
      </c>
      <c r="H9" s="46">
        <v>0.03</v>
      </c>
      <c r="I9" s="47">
        <v>1465.24</v>
      </c>
      <c r="J9" s="47">
        <v>102.57</v>
      </c>
      <c r="K9" s="47">
        <v>1465.24</v>
      </c>
      <c r="L9" s="47">
        <v>102.57</v>
      </c>
      <c r="M9" s="43" t="s">
        <v>19953</v>
      </c>
      <c r="N9" s="48">
        <v>43207</v>
      </c>
      <c r="O9" s="44" t="s">
        <v>123</v>
      </c>
      <c r="P9" s="48"/>
      <c r="Q9" s="48"/>
      <c r="R9" s="48"/>
      <c r="S9" s="48"/>
      <c r="T9" s="43" t="s">
        <v>19970</v>
      </c>
      <c r="U9" s="43" t="s">
        <v>19971</v>
      </c>
      <c r="V9" s="43" t="s">
        <v>19569</v>
      </c>
      <c r="W9" s="48">
        <v>43207</v>
      </c>
      <c r="X9" s="43"/>
      <c r="Y9" s="121" t="str">
        <f t="shared" si="2"/>
        <v>EDUC-18-M_08</v>
      </c>
      <c r="Z9" s="45" t="str">
        <f t="shared" si="3"/>
        <v>A</v>
      </c>
      <c r="AA9" s="55" t="str">
        <f t="shared" si="4"/>
        <v>ES</v>
      </c>
      <c r="AB9" s="57">
        <f t="shared" si="5"/>
        <v>2</v>
      </c>
      <c r="AC9" s="55" t="str">
        <f t="shared" si="6"/>
        <v>Sin observaciones</v>
      </c>
      <c r="AD9" s="106" t="str">
        <f t="shared" si="7"/>
        <v>35</v>
      </c>
      <c r="AE9" s="106" t="str">
        <f t="shared" si="8"/>
        <v>A</v>
      </c>
      <c r="AF9" s="113" t="str">
        <f t="shared" si="9"/>
        <v/>
      </c>
      <c r="AG9" s="113" t="str">
        <f t="shared" si="10"/>
        <v>NO</v>
      </c>
      <c r="AH9" s="113" t="str">
        <f t="shared" si="11"/>
        <v>O</v>
      </c>
      <c r="AI9" s="113" t="str">
        <f t="shared" si="12"/>
        <v>S</v>
      </c>
      <c r="AJ9" s="116">
        <f t="shared" si="13"/>
        <v>1568</v>
      </c>
      <c r="AK9" s="116">
        <f t="shared" si="14"/>
        <v>0</v>
      </c>
      <c r="AL9" s="116">
        <f t="shared" si="15"/>
        <v>1568</v>
      </c>
      <c r="AM9" s="119">
        <f t="shared" si="16"/>
        <v>43207</v>
      </c>
      <c r="BE9" s="72" t="s">
        <v>23</v>
      </c>
      <c r="BF9" s="10" t="str">
        <f>Entidad!AB12</f>
        <v>2018</v>
      </c>
      <c r="BG9" s="72"/>
      <c r="BH9" s="72"/>
      <c r="BI9" s="75" t="s">
        <v>19424</v>
      </c>
      <c r="BO9" s="74" t="s">
        <v>33</v>
      </c>
      <c r="BP9" s="74" t="s">
        <v>19393</v>
      </c>
      <c r="BQ9" s="97" t="s">
        <v>19291</v>
      </c>
      <c r="BR9" s="98" t="s">
        <v>305</v>
      </c>
    </row>
    <row r="10" spans="1:80" ht="60.75" thickBot="1" x14ac:dyDescent="0.3">
      <c r="A10" s="43" t="s">
        <v>307</v>
      </c>
      <c r="B10" s="44" t="s">
        <v>128</v>
      </c>
      <c r="C10" s="43" t="s">
        <v>19397</v>
      </c>
      <c r="D10" s="44" t="s">
        <v>19384</v>
      </c>
      <c r="E10" s="43" t="s">
        <v>19961</v>
      </c>
      <c r="F10" s="43" t="s">
        <v>11964</v>
      </c>
      <c r="G10" s="43" t="s">
        <v>19335</v>
      </c>
      <c r="H10" s="46">
        <v>0.03</v>
      </c>
      <c r="I10" s="47">
        <v>672.2</v>
      </c>
      <c r="J10" s="47">
        <v>0.01</v>
      </c>
      <c r="K10" s="47">
        <v>672.2</v>
      </c>
      <c r="L10" s="47">
        <v>0.01</v>
      </c>
      <c r="M10" s="43" t="s">
        <v>19953</v>
      </c>
      <c r="N10" s="48">
        <v>43214</v>
      </c>
      <c r="O10" s="44" t="s">
        <v>123</v>
      </c>
      <c r="P10" s="48"/>
      <c r="Q10" s="48"/>
      <c r="R10" s="48"/>
      <c r="S10" s="48"/>
      <c r="T10" s="43" t="s">
        <v>19962</v>
      </c>
      <c r="U10" s="43" t="s">
        <v>19963</v>
      </c>
      <c r="V10" s="43" t="s">
        <v>19569</v>
      </c>
      <c r="W10" s="48">
        <v>43214</v>
      </c>
      <c r="X10" s="43"/>
      <c r="Y10" s="121" t="str">
        <f t="shared" si="2"/>
        <v>EDUC-18-M_09</v>
      </c>
      <c r="Z10" s="45" t="str">
        <f t="shared" si="3"/>
        <v>C</v>
      </c>
      <c r="AA10" s="55" t="str">
        <f t="shared" si="4"/>
        <v>ES</v>
      </c>
      <c r="AB10" s="57">
        <f t="shared" si="5"/>
        <v>2</v>
      </c>
      <c r="AC10" s="55" t="str">
        <f t="shared" si="6"/>
        <v>Sin observaciones</v>
      </c>
      <c r="AD10" s="106" t="str">
        <f t="shared" si="7"/>
        <v>35</v>
      </c>
      <c r="AE10" s="106" t="str">
        <f t="shared" si="8"/>
        <v>C</v>
      </c>
      <c r="AF10" s="113" t="str">
        <f t="shared" si="9"/>
        <v>1</v>
      </c>
      <c r="AG10" s="113" t="str">
        <f t="shared" si="10"/>
        <v>NO</v>
      </c>
      <c r="AH10" s="113" t="str">
        <f t="shared" si="11"/>
        <v>O</v>
      </c>
      <c r="AI10" s="113" t="str">
        <f t="shared" si="12"/>
        <v>S</v>
      </c>
      <c r="AJ10" s="116">
        <f t="shared" si="13"/>
        <v>672</v>
      </c>
      <c r="AK10" s="116">
        <f t="shared" si="14"/>
        <v>0</v>
      </c>
      <c r="AL10" s="116">
        <f t="shared" si="15"/>
        <v>672</v>
      </c>
      <c r="AM10" s="119">
        <f t="shared" si="16"/>
        <v>43214</v>
      </c>
      <c r="BE10" s="74" t="s">
        <v>19279</v>
      </c>
      <c r="BF10" s="104" t="str">
        <f>Entidad!AB13</f>
        <v>EDUC</v>
      </c>
      <c r="BG10" s="72"/>
      <c r="BH10" s="72"/>
      <c r="BI10" s="108" t="s">
        <v>123</v>
      </c>
      <c r="BO10" s="74" t="s">
        <v>34</v>
      </c>
      <c r="BP10" s="74" t="s">
        <v>19394</v>
      </c>
      <c r="BQ10" s="97" t="s">
        <v>19292</v>
      </c>
      <c r="BR10" s="98" t="s">
        <v>306</v>
      </c>
    </row>
    <row r="11" spans="1:80" ht="60" x14ac:dyDescent="0.25">
      <c r="A11" s="43" t="s">
        <v>308</v>
      </c>
      <c r="B11" s="44" t="s">
        <v>128</v>
      </c>
      <c r="C11" s="43" t="s">
        <v>19397</v>
      </c>
      <c r="D11" s="44" t="s">
        <v>19384</v>
      </c>
      <c r="E11" s="43" t="s">
        <v>19961</v>
      </c>
      <c r="F11" s="43" t="s">
        <v>11964</v>
      </c>
      <c r="G11" s="43" t="s">
        <v>19335</v>
      </c>
      <c r="H11" s="46">
        <v>0.03</v>
      </c>
      <c r="I11" s="47">
        <v>524.6</v>
      </c>
      <c r="J11" s="47">
        <v>0.01</v>
      </c>
      <c r="K11" s="47">
        <v>524.6</v>
      </c>
      <c r="L11" s="47">
        <v>0.01</v>
      </c>
      <c r="M11" s="43" t="s">
        <v>19953</v>
      </c>
      <c r="N11" s="48">
        <v>43214</v>
      </c>
      <c r="O11" s="44" t="s">
        <v>123</v>
      </c>
      <c r="P11" s="48"/>
      <c r="Q11" s="48"/>
      <c r="R11" s="48"/>
      <c r="S11" s="48"/>
      <c r="T11" s="43" t="s">
        <v>19962</v>
      </c>
      <c r="U11" s="43" t="s">
        <v>19963</v>
      </c>
      <c r="V11" s="43" t="s">
        <v>19569</v>
      </c>
      <c r="W11" s="48">
        <v>43214</v>
      </c>
      <c r="X11" s="43"/>
      <c r="Y11" s="121" t="str">
        <f t="shared" si="2"/>
        <v>EDUC-18-M_10</v>
      </c>
      <c r="Z11" s="45" t="str">
        <f t="shared" si="3"/>
        <v>C</v>
      </c>
      <c r="AA11" s="55" t="str">
        <f t="shared" si="4"/>
        <v>ES</v>
      </c>
      <c r="AB11" s="57">
        <f t="shared" si="5"/>
        <v>2</v>
      </c>
      <c r="AC11" s="55" t="str">
        <f t="shared" si="6"/>
        <v>Sin observaciones</v>
      </c>
      <c r="AD11" s="106" t="str">
        <f t="shared" si="7"/>
        <v>35</v>
      </c>
      <c r="AE11" s="106" t="str">
        <f t="shared" si="8"/>
        <v>C</v>
      </c>
      <c r="AF11" s="113" t="str">
        <f t="shared" si="9"/>
        <v>1</v>
      </c>
      <c r="AG11" s="113" t="str">
        <f t="shared" si="10"/>
        <v>NO</v>
      </c>
      <c r="AH11" s="113" t="str">
        <f t="shared" si="11"/>
        <v>O</v>
      </c>
      <c r="AI11" s="113" t="str">
        <f t="shared" si="12"/>
        <v>S</v>
      </c>
      <c r="AJ11" s="116">
        <f t="shared" si="13"/>
        <v>525</v>
      </c>
      <c r="AK11" s="116">
        <f t="shared" si="14"/>
        <v>0</v>
      </c>
      <c r="AL11" s="116">
        <f t="shared" si="15"/>
        <v>525</v>
      </c>
      <c r="AM11" s="119">
        <f t="shared" si="16"/>
        <v>43214</v>
      </c>
      <c r="BE11" s="74" t="s">
        <v>351</v>
      </c>
      <c r="BF11" s="104" t="str">
        <f>Entidad!AB14</f>
        <v>C</v>
      </c>
      <c r="BG11" s="72"/>
      <c r="BH11" s="72"/>
      <c r="BO11" s="74" t="s">
        <v>35</v>
      </c>
      <c r="BP11" s="74" t="s">
        <v>19388</v>
      </c>
      <c r="BQ11" s="97" t="s">
        <v>19293</v>
      </c>
      <c r="BR11" s="98" t="s">
        <v>307</v>
      </c>
    </row>
    <row r="12" spans="1:80" ht="60.75" thickBot="1" x14ac:dyDescent="0.3">
      <c r="A12" s="43" t="s">
        <v>309</v>
      </c>
      <c r="B12" s="44" t="s">
        <v>128</v>
      </c>
      <c r="C12" s="43" t="s">
        <v>19397</v>
      </c>
      <c r="D12" s="44" t="s">
        <v>19384</v>
      </c>
      <c r="E12" s="43" t="s">
        <v>19961</v>
      </c>
      <c r="F12" s="43" t="s">
        <v>11964</v>
      </c>
      <c r="G12" s="43" t="s">
        <v>19335</v>
      </c>
      <c r="H12" s="46">
        <v>0.03</v>
      </c>
      <c r="I12" s="47">
        <v>219.8</v>
      </c>
      <c r="J12" s="47">
        <v>0.01</v>
      </c>
      <c r="K12" s="47">
        <v>219.8</v>
      </c>
      <c r="L12" s="47">
        <v>0.01</v>
      </c>
      <c r="M12" s="43" t="s">
        <v>19953</v>
      </c>
      <c r="N12" s="48">
        <v>43214</v>
      </c>
      <c r="O12" s="44" t="s">
        <v>123</v>
      </c>
      <c r="P12" s="48"/>
      <c r="Q12" s="48"/>
      <c r="R12" s="48"/>
      <c r="S12" s="48"/>
      <c r="T12" s="43" t="s">
        <v>19962</v>
      </c>
      <c r="U12" s="43" t="s">
        <v>19963</v>
      </c>
      <c r="V12" s="43" t="s">
        <v>19569</v>
      </c>
      <c r="W12" s="48">
        <v>43214</v>
      </c>
      <c r="X12" s="43"/>
      <c r="Y12" s="121" t="str">
        <f t="shared" si="2"/>
        <v>EDUC-18-M_11</v>
      </c>
      <c r="Z12" s="45" t="str">
        <f t="shared" si="3"/>
        <v>C</v>
      </c>
      <c r="AA12" s="55" t="str">
        <f t="shared" si="4"/>
        <v>ES</v>
      </c>
      <c r="AB12" s="57">
        <f t="shared" si="5"/>
        <v>2</v>
      </c>
      <c r="AC12" s="55" t="str">
        <f t="shared" si="6"/>
        <v>Sin observaciones</v>
      </c>
      <c r="AD12" s="106" t="str">
        <f t="shared" si="7"/>
        <v>35</v>
      </c>
      <c r="AE12" s="106" t="str">
        <f t="shared" si="8"/>
        <v>C</v>
      </c>
      <c r="AF12" s="113" t="str">
        <f t="shared" si="9"/>
        <v>1</v>
      </c>
      <c r="AG12" s="113" t="str">
        <f t="shared" si="10"/>
        <v>NO</v>
      </c>
      <c r="AH12" s="113" t="str">
        <f t="shared" si="11"/>
        <v>O</v>
      </c>
      <c r="AI12" s="113" t="str">
        <f t="shared" si="12"/>
        <v>S</v>
      </c>
      <c r="AJ12" s="116">
        <f t="shared" si="13"/>
        <v>220</v>
      </c>
      <c r="AK12" s="116">
        <f t="shared" si="14"/>
        <v>0</v>
      </c>
      <c r="AL12" s="116">
        <f t="shared" si="15"/>
        <v>220</v>
      </c>
      <c r="AM12" s="119">
        <f t="shared" si="16"/>
        <v>43214</v>
      </c>
      <c r="BO12" s="74" t="s">
        <v>36</v>
      </c>
      <c r="BP12" s="74" t="s">
        <v>19395</v>
      </c>
      <c r="BQ12" s="97" t="s">
        <v>19294</v>
      </c>
      <c r="BR12" s="98" t="s">
        <v>308</v>
      </c>
    </row>
    <row r="13" spans="1:80" ht="30" x14ac:dyDescent="0.25">
      <c r="A13" s="43" t="s">
        <v>310</v>
      </c>
      <c r="B13" s="44" t="s">
        <v>127</v>
      </c>
      <c r="C13" s="43" t="s">
        <v>19397</v>
      </c>
      <c r="D13" s="44"/>
      <c r="E13" s="43" t="s">
        <v>19972</v>
      </c>
      <c r="F13" s="43" t="s">
        <v>18229</v>
      </c>
      <c r="G13" s="43" t="s">
        <v>19335</v>
      </c>
      <c r="H13" s="46">
        <v>4.5599999999999996</v>
      </c>
      <c r="I13" s="47">
        <v>7943</v>
      </c>
      <c r="J13" s="47">
        <v>556.01</v>
      </c>
      <c r="K13" s="47">
        <v>7943</v>
      </c>
      <c r="L13" s="47">
        <v>556.01</v>
      </c>
      <c r="M13" s="43" t="s">
        <v>19953</v>
      </c>
      <c r="N13" s="48">
        <v>43209</v>
      </c>
      <c r="O13" s="44" t="s">
        <v>123</v>
      </c>
      <c r="P13" s="48"/>
      <c r="Q13" s="48"/>
      <c r="R13" s="48"/>
      <c r="S13" s="48"/>
      <c r="T13" s="43" t="s">
        <v>19973</v>
      </c>
      <c r="U13" s="43" t="s">
        <v>19974</v>
      </c>
      <c r="V13" s="43" t="s">
        <v>19569</v>
      </c>
      <c r="W13" s="48">
        <v>43209</v>
      </c>
      <c r="X13" s="43"/>
      <c r="Y13" s="121" t="str">
        <f t="shared" si="2"/>
        <v>EDUC-18-M_12</v>
      </c>
      <c r="Z13" s="45" t="str">
        <f t="shared" si="3"/>
        <v>E</v>
      </c>
      <c r="AA13" s="55" t="str">
        <f t="shared" si="4"/>
        <v>ES</v>
      </c>
      <c r="AB13" s="57">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S</v>
      </c>
      <c r="AJ13" s="116">
        <f t="shared" si="13"/>
        <v>8499</v>
      </c>
      <c r="AK13" s="116">
        <f t="shared" si="14"/>
        <v>5</v>
      </c>
      <c r="AL13" s="116">
        <f t="shared" si="15"/>
        <v>8499</v>
      </c>
      <c r="AM13" s="119">
        <f t="shared" si="16"/>
        <v>43209</v>
      </c>
      <c r="BI13" s="75" t="s">
        <v>19425</v>
      </c>
      <c r="BQ13" s="97" t="s">
        <v>19295</v>
      </c>
      <c r="BR13" s="98" t="s">
        <v>309</v>
      </c>
    </row>
    <row r="14" spans="1:80" ht="45.75" thickBot="1" x14ac:dyDescent="0.3">
      <c r="A14" s="43" t="s">
        <v>311</v>
      </c>
      <c r="B14" s="44" t="s">
        <v>127</v>
      </c>
      <c r="C14" s="43" t="s">
        <v>19397</v>
      </c>
      <c r="D14" s="44"/>
      <c r="E14" s="43" t="s">
        <v>19975</v>
      </c>
      <c r="F14" s="43" t="s">
        <v>2978</v>
      </c>
      <c r="G14" s="43" t="s">
        <v>19335</v>
      </c>
      <c r="H14" s="46">
        <v>0.03</v>
      </c>
      <c r="I14" s="47">
        <v>85</v>
      </c>
      <c r="J14" s="47">
        <v>5.95</v>
      </c>
      <c r="K14" s="47">
        <v>85</v>
      </c>
      <c r="L14" s="47">
        <v>5.95</v>
      </c>
      <c r="M14" s="43" t="s">
        <v>19953</v>
      </c>
      <c r="N14" s="48">
        <v>43209</v>
      </c>
      <c r="O14" s="44" t="s">
        <v>123</v>
      </c>
      <c r="P14" s="48"/>
      <c r="Q14" s="48"/>
      <c r="R14" s="48"/>
      <c r="S14" s="48"/>
      <c r="T14" s="43" t="s">
        <v>19976</v>
      </c>
      <c r="U14" s="43" t="s">
        <v>19977</v>
      </c>
      <c r="V14" s="43" t="s">
        <v>19569</v>
      </c>
      <c r="W14" s="48">
        <v>43209</v>
      </c>
      <c r="X14" s="43"/>
      <c r="Y14" s="121" t="str">
        <f t="shared" si="2"/>
        <v>EDUC-18-M_13</v>
      </c>
      <c r="Z14" s="45" t="str">
        <f t="shared" si="3"/>
        <v>E</v>
      </c>
      <c r="AA14" s="55" t="str">
        <f t="shared" si="4"/>
        <v>ES</v>
      </c>
      <c r="AB14" s="57">
        <f t="shared" si="5"/>
        <v>2</v>
      </c>
      <c r="AC14" s="55" t="str">
        <f t="shared" si="6"/>
        <v>Sin observaciones</v>
      </c>
      <c r="AD14" s="106" t="str">
        <f t="shared" si="7"/>
        <v>35</v>
      </c>
      <c r="AE14" s="106" t="str">
        <f t="shared" si="8"/>
        <v>E</v>
      </c>
      <c r="AF14" s="113" t="str">
        <f t="shared" si="9"/>
        <v/>
      </c>
      <c r="AG14" s="113" t="str">
        <f t="shared" si="10"/>
        <v>NO</v>
      </c>
      <c r="AH14" s="113" t="str">
        <f t="shared" si="11"/>
        <v>O</v>
      </c>
      <c r="AI14" s="113" t="str">
        <f t="shared" si="12"/>
        <v>S</v>
      </c>
      <c r="AJ14" s="116">
        <f t="shared" si="13"/>
        <v>91</v>
      </c>
      <c r="AK14" s="116">
        <f t="shared" si="14"/>
        <v>0</v>
      </c>
      <c r="AL14" s="116">
        <f t="shared" si="15"/>
        <v>91</v>
      </c>
      <c r="AM14" s="119">
        <f t="shared" si="16"/>
        <v>43209</v>
      </c>
      <c r="BI14" s="108" t="s">
        <v>123</v>
      </c>
      <c r="BQ14" s="97" t="s">
        <v>19296</v>
      </c>
      <c r="BR14" s="98" t="s">
        <v>310</v>
      </c>
      <c r="CA14" s="72"/>
    </row>
    <row r="15" spans="1:80" ht="45" x14ac:dyDescent="0.25">
      <c r="A15" s="43" t="s">
        <v>312</v>
      </c>
      <c r="B15" s="44" t="s">
        <v>127</v>
      </c>
      <c r="C15" s="43" t="s">
        <v>19397</v>
      </c>
      <c r="D15" s="44"/>
      <c r="E15" s="43" t="s">
        <v>19978</v>
      </c>
      <c r="F15" s="43" t="s">
        <v>19035</v>
      </c>
      <c r="G15" s="43" t="s">
        <v>19335</v>
      </c>
      <c r="H15" s="46">
        <v>0.03</v>
      </c>
      <c r="I15" s="47">
        <v>300</v>
      </c>
      <c r="J15" s="47">
        <v>21</v>
      </c>
      <c r="K15" s="47">
        <v>300</v>
      </c>
      <c r="L15" s="47">
        <v>21</v>
      </c>
      <c r="M15" s="43" t="s">
        <v>19953</v>
      </c>
      <c r="N15" s="48">
        <v>43209</v>
      </c>
      <c r="O15" s="44" t="s">
        <v>123</v>
      </c>
      <c r="P15" s="48"/>
      <c r="Q15" s="48"/>
      <c r="R15" s="48"/>
      <c r="S15" s="48"/>
      <c r="T15" s="43" t="s">
        <v>19979</v>
      </c>
      <c r="U15" s="43" t="s">
        <v>19980</v>
      </c>
      <c r="V15" s="43" t="s">
        <v>19569</v>
      </c>
      <c r="W15" s="48">
        <v>43209</v>
      </c>
      <c r="X15" s="43"/>
      <c r="Y15" s="121" t="str">
        <f t="shared" si="2"/>
        <v>EDUC-18-M_14</v>
      </c>
      <c r="Z15" s="45" t="str">
        <f t="shared" si="3"/>
        <v>E</v>
      </c>
      <c r="AA15" s="55" t="str">
        <f t="shared" si="4"/>
        <v>ES</v>
      </c>
      <c r="AB15" s="57">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321</v>
      </c>
      <c r="AK15" s="116">
        <f t="shared" si="14"/>
        <v>0</v>
      </c>
      <c r="AL15" s="116">
        <f t="shared" si="15"/>
        <v>321</v>
      </c>
      <c r="AM15" s="119">
        <f t="shared" si="16"/>
        <v>43209</v>
      </c>
      <c r="BQ15" s="97" t="s">
        <v>19297</v>
      </c>
      <c r="BR15" s="98" t="s">
        <v>311</v>
      </c>
      <c r="BZ15" s="72"/>
      <c r="CA15" s="72"/>
    </row>
    <row r="16" spans="1:80" ht="45" x14ac:dyDescent="0.25">
      <c r="A16" s="43" t="s">
        <v>313</v>
      </c>
      <c r="B16" s="44" t="s">
        <v>127</v>
      </c>
      <c r="C16" s="43" t="s">
        <v>19397</v>
      </c>
      <c r="D16" s="44"/>
      <c r="E16" s="43" t="s">
        <v>19981</v>
      </c>
      <c r="F16" s="43" t="s">
        <v>15824</v>
      </c>
      <c r="G16" s="43" t="s">
        <v>19335</v>
      </c>
      <c r="H16" s="46">
        <v>0.03</v>
      </c>
      <c r="I16" s="47">
        <v>1110.7</v>
      </c>
      <c r="J16" s="47">
        <v>39.299999999999997</v>
      </c>
      <c r="K16" s="47">
        <v>1110.7</v>
      </c>
      <c r="L16" s="47">
        <v>39.299999999999997</v>
      </c>
      <c r="M16" s="43" t="s">
        <v>19953</v>
      </c>
      <c r="N16" s="48">
        <v>43209</v>
      </c>
      <c r="O16" s="44" t="s">
        <v>123</v>
      </c>
      <c r="P16" s="48"/>
      <c r="Q16" s="48"/>
      <c r="R16" s="48"/>
      <c r="S16" s="48"/>
      <c r="T16" s="43" t="s">
        <v>19982</v>
      </c>
      <c r="U16" s="43" t="s">
        <v>19983</v>
      </c>
      <c r="V16" s="43" t="s">
        <v>19569</v>
      </c>
      <c r="W16" s="48">
        <v>43209</v>
      </c>
      <c r="X16" s="43"/>
      <c r="Y16" s="121" t="str">
        <f t="shared" si="2"/>
        <v>EDUC-18-M_15</v>
      </c>
      <c r="Z16" s="45" t="str">
        <f t="shared" si="3"/>
        <v>E</v>
      </c>
      <c r="AA16" s="55" t="str">
        <f t="shared" si="4"/>
        <v>ES</v>
      </c>
      <c r="AB16" s="57">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1150</v>
      </c>
      <c r="AK16" s="116">
        <f t="shared" si="14"/>
        <v>0</v>
      </c>
      <c r="AL16" s="116">
        <f t="shared" si="15"/>
        <v>1150</v>
      </c>
      <c r="AM16" s="119">
        <f t="shared" si="16"/>
        <v>43209</v>
      </c>
      <c r="BQ16" s="97" t="s">
        <v>19298</v>
      </c>
      <c r="BR16" s="98" t="s">
        <v>312</v>
      </c>
      <c r="BZ16" s="72"/>
      <c r="CA16" s="72"/>
    </row>
    <row r="17" spans="1:79" ht="30" x14ac:dyDescent="0.25">
      <c r="A17" s="43" t="s">
        <v>314</v>
      </c>
      <c r="B17" s="44" t="s">
        <v>127</v>
      </c>
      <c r="C17" s="43" t="s">
        <v>19397</v>
      </c>
      <c r="D17" s="44"/>
      <c r="E17" s="43" t="s">
        <v>19986</v>
      </c>
      <c r="F17" s="43" t="s">
        <v>15838</v>
      </c>
      <c r="G17" s="43" t="s">
        <v>19335</v>
      </c>
      <c r="H17" s="46">
        <v>0.03</v>
      </c>
      <c r="I17" s="47">
        <v>965</v>
      </c>
      <c r="J17" s="47">
        <v>28.95</v>
      </c>
      <c r="K17" s="47">
        <v>965</v>
      </c>
      <c r="L17" s="47">
        <v>28.95</v>
      </c>
      <c r="M17" s="43" t="s">
        <v>19953</v>
      </c>
      <c r="N17" s="48">
        <v>43209</v>
      </c>
      <c r="O17" s="44" t="s">
        <v>123</v>
      </c>
      <c r="P17" s="48"/>
      <c r="Q17" s="48"/>
      <c r="R17" s="48"/>
      <c r="S17" s="48"/>
      <c r="T17" s="43" t="s">
        <v>19984</v>
      </c>
      <c r="U17" s="43" t="s">
        <v>19985</v>
      </c>
      <c r="V17" s="43" t="s">
        <v>19569</v>
      </c>
      <c r="W17" s="48">
        <v>43209</v>
      </c>
      <c r="X17" s="43"/>
      <c r="Y17" s="121" t="str">
        <f t="shared" si="2"/>
        <v>EDUC-18-M_16</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994</v>
      </c>
      <c r="AK17" s="116">
        <f t="shared" si="14"/>
        <v>0</v>
      </c>
      <c r="AL17" s="116">
        <f t="shared" si="15"/>
        <v>994</v>
      </c>
      <c r="AM17" s="119">
        <f t="shared" si="16"/>
        <v>43209</v>
      </c>
      <c r="BQ17" s="97" t="s">
        <v>19299</v>
      </c>
      <c r="BR17" s="98" t="s">
        <v>313</v>
      </c>
      <c r="BZ17" s="72"/>
      <c r="CA17" s="72"/>
    </row>
    <row r="18" spans="1:79" ht="45" x14ac:dyDescent="0.25">
      <c r="A18" s="43" t="s">
        <v>315</v>
      </c>
      <c r="B18" s="44" t="s">
        <v>127</v>
      </c>
      <c r="C18" s="43" t="s">
        <v>19397</v>
      </c>
      <c r="D18" s="44"/>
      <c r="E18" s="43" t="s">
        <v>19987</v>
      </c>
      <c r="F18" s="43" t="s">
        <v>2984</v>
      </c>
      <c r="G18" s="43" t="s">
        <v>19335</v>
      </c>
      <c r="H18" s="46">
        <v>0.03</v>
      </c>
      <c r="I18" s="47">
        <v>450</v>
      </c>
      <c r="J18" s="47">
        <v>31.5</v>
      </c>
      <c r="K18" s="47">
        <v>450</v>
      </c>
      <c r="L18" s="47">
        <v>31.5</v>
      </c>
      <c r="M18" s="43" t="s">
        <v>19953</v>
      </c>
      <c r="N18" s="48">
        <v>43209</v>
      </c>
      <c r="O18" s="44" t="s">
        <v>123</v>
      </c>
      <c r="P18" s="48"/>
      <c r="Q18" s="48"/>
      <c r="R18" s="48"/>
      <c r="S18" s="48"/>
      <c r="T18" s="43" t="s">
        <v>19988</v>
      </c>
      <c r="U18" s="43" t="s">
        <v>19989</v>
      </c>
      <c r="V18" s="43" t="s">
        <v>19569</v>
      </c>
      <c r="W18" s="48">
        <v>43209</v>
      </c>
      <c r="X18" s="43"/>
      <c r="Y18" s="121" t="str">
        <f t="shared" si="2"/>
        <v>EDUC-18-M_17</v>
      </c>
      <c r="Z18" s="45" t="str">
        <f t="shared" si="3"/>
        <v>E</v>
      </c>
      <c r="AA18" s="55" t="str">
        <f t="shared" si="4"/>
        <v>ES</v>
      </c>
      <c r="AB18" s="57">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482</v>
      </c>
      <c r="AK18" s="116">
        <f t="shared" si="14"/>
        <v>0</v>
      </c>
      <c r="AL18" s="116">
        <f t="shared" si="15"/>
        <v>482</v>
      </c>
      <c r="AM18" s="119">
        <f t="shared" si="16"/>
        <v>43209</v>
      </c>
      <c r="BQ18" s="97" t="s">
        <v>19300</v>
      </c>
      <c r="BR18" s="98" t="s">
        <v>314</v>
      </c>
      <c r="BZ18" s="72"/>
      <c r="CA18" s="72"/>
    </row>
    <row r="19" spans="1:79" ht="45" x14ac:dyDescent="0.25">
      <c r="A19" s="43" t="s">
        <v>316</v>
      </c>
      <c r="B19" s="44" t="s">
        <v>127</v>
      </c>
      <c r="C19" s="43" t="s">
        <v>19397</v>
      </c>
      <c r="D19" s="44"/>
      <c r="E19" s="43" t="s">
        <v>19990</v>
      </c>
      <c r="F19" s="43" t="s">
        <v>18923</v>
      </c>
      <c r="G19" s="43" t="s">
        <v>19335</v>
      </c>
      <c r="H19" s="46">
        <v>0.09</v>
      </c>
      <c r="I19" s="47">
        <v>756</v>
      </c>
      <c r="J19" s="47">
        <v>52.92</v>
      </c>
      <c r="K19" s="47">
        <v>756</v>
      </c>
      <c r="L19" s="47">
        <v>52.92</v>
      </c>
      <c r="M19" s="43" t="s">
        <v>19953</v>
      </c>
      <c r="N19" s="48">
        <v>43209</v>
      </c>
      <c r="O19" s="44" t="s">
        <v>123</v>
      </c>
      <c r="P19" s="48"/>
      <c r="Q19" s="48"/>
      <c r="R19" s="48"/>
      <c r="S19" s="48"/>
      <c r="T19" s="43" t="s">
        <v>19992</v>
      </c>
      <c r="U19" s="43" t="s">
        <v>19993</v>
      </c>
      <c r="V19" s="43" t="s">
        <v>19569</v>
      </c>
      <c r="W19" s="48">
        <v>43209</v>
      </c>
      <c r="X19" s="43"/>
      <c r="Y19" s="121" t="str">
        <f t="shared" si="2"/>
        <v>EDUC-18-M_18</v>
      </c>
      <c r="Z19" s="45" t="str">
        <f t="shared" si="3"/>
        <v>E</v>
      </c>
      <c r="AA19" s="55" t="str">
        <f t="shared" si="4"/>
        <v>ES</v>
      </c>
      <c r="AB19" s="57">
        <f t="shared" si="5"/>
        <v>2</v>
      </c>
      <c r="AC19" s="55" t="str">
        <f t="shared" si="6"/>
        <v>Sin observaciones</v>
      </c>
      <c r="AD19" s="106" t="str">
        <f t="shared" si="7"/>
        <v>35</v>
      </c>
      <c r="AE19" s="106" t="str">
        <f t="shared" si="8"/>
        <v>E</v>
      </c>
      <c r="AF19" s="113" t="str">
        <f t="shared" si="9"/>
        <v/>
      </c>
      <c r="AG19" s="113" t="str">
        <f t="shared" si="10"/>
        <v>NO</v>
      </c>
      <c r="AH19" s="113" t="str">
        <f t="shared" si="11"/>
        <v>O</v>
      </c>
      <c r="AI19" s="113" t="str">
        <f t="shared" si="12"/>
        <v>S</v>
      </c>
      <c r="AJ19" s="116">
        <f t="shared" si="13"/>
        <v>809</v>
      </c>
      <c r="AK19" s="116">
        <f t="shared" si="14"/>
        <v>0</v>
      </c>
      <c r="AL19" s="116">
        <f t="shared" si="15"/>
        <v>809</v>
      </c>
      <c r="AM19" s="119">
        <f t="shared" si="16"/>
        <v>43209</v>
      </c>
      <c r="BQ19" s="97" t="s">
        <v>19301</v>
      </c>
      <c r="BR19" s="98" t="s">
        <v>315</v>
      </c>
      <c r="BU19" s="72"/>
      <c r="BV19" s="72"/>
      <c r="BZ19" s="72"/>
      <c r="CA19" s="72"/>
    </row>
    <row r="20" spans="1:79" ht="45" x14ac:dyDescent="0.25">
      <c r="A20" s="43" t="s">
        <v>317</v>
      </c>
      <c r="B20" s="44" t="s">
        <v>127</v>
      </c>
      <c r="C20" s="43" t="s">
        <v>19397</v>
      </c>
      <c r="D20" s="44"/>
      <c r="E20" s="43" t="s">
        <v>19994</v>
      </c>
      <c r="F20" s="43" t="s">
        <v>19035</v>
      </c>
      <c r="G20" s="43" t="s">
        <v>19335</v>
      </c>
      <c r="H20" s="46">
        <v>0.03</v>
      </c>
      <c r="I20" s="47">
        <v>2200</v>
      </c>
      <c r="J20" s="47">
        <v>154</v>
      </c>
      <c r="K20" s="47">
        <v>2200</v>
      </c>
      <c r="L20" s="47">
        <v>154</v>
      </c>
      <c r="M20" s="43" t="s">
        <v>19953</v>
      </c>
      <c r="N20" s="48">
        <v>43209</v>
      </c>
      <c r="O20" s="44" t="s">
        <v>123</v>
      </c>
      <c r="P20" s="48"/>
      <c r="Q20" s="48"/>
      <c r="R20" s="48"/>
      <c r="S20" s="48"/>
      <c r="T20" s="43" t="s">
        <v>19991</v>
      </c>
      <c r="U20" s="43" t="s">
        <v>19995</v>
      </c>
      <c r="V20" s="43" t="s">
        <v>19569</v>
      </c>
      <c r="W20" s="48">
        <v>43209</v>
      </c>
      <c r="X20" s="43"/>
      <c r="Y20" s="121" t="str">
        <f t="shared" si="2"/>
        <v>EDUC-18-M_19</v>
      </c>
      <c r="Z20" s="45" t="str">
        <f t="shared" si="3"/>
        <v>E</v>
      </c>
      <c r="AA20" s="55" t="str">
        <f t="shared" si="4"/>
        <v>ES</v>
      </c>
      <c r="AB20" s="57">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2354</v>
      </c>
      <c r="AK20" s="116">
        <f t="shared" si="14"/>
        <v>0</v>
      </c>
      <c r="AL20" s="116">
        <f t="shared" si="15"/>
        <v>2354</v>
      </c>
      <c r="AM20" s="119">
        <f t="shared" si="16"/>
        <v>43209</v>
      </c>
      <c r="BQ20" s="97" t="s">
        <v>19302</v>
      </c>
      <c r="BR20" s="98" t="s">
        <v>316</v>
      </c>
      <c r="BU20" s="72"/>
      <c r="BV20" s="72"/>
      <c r="BZ20" s="72"/>
      <c r="CA20" s="72"/>
    </row>
    <row r="21" spans="1:79" ht="45" x14ac:dyDescent="0.25">
      <c r="A21" s="43" t="s">
        <v>19304</v>
      </c>
      <c r="B21" s="44" t="s">
        <v>127</v>
      </c>
      <c r="C21" s="43" t="s">
        <v>19397</v>
      </c>
      <c r="D21" s="44"/>
      <c r="E21" s="43" t="s">
        <v>19996</v>
      </c>
      <c r="F21" s="43" t="s">
        <v>19035</v>
      </c>
      <c r="G21" s="43" t="s">
        <v>19335</v>
      </c>
      <c r="H21" s="46">
        <v>0.03</v>
      </c>
      <c r="I21" s="47">
        <v>1600</v>
      </c>
      <c r="J21" s="47">
        <v>112</v>
      </c>
      <c r="K21" s="47">
        <v>1600</v>
      </c>
      <c r="L21" s="47">
        <v>112</v>
      </c>
      <c r="M21" s="43" t="s">
        <v>19953</v>
      </c>
      <c r="N21" s="48">
        <v>43209</v>
      </c>
      <c r="O21" s="44" t="s">
        <v>123</v>
      </c>
      <c r="P21" s="48"/>
      <c r="Q21" s="48"/>
      <c r="R21" s="48"/>
      <c r="S21" s="48"/>
      <c r="T21" s="43" t="s">
        <v>19997</v>
      </c>
      <c r="U21" s="43" t="s">
        <v>19998</v>
      </c>
      <c r="V21" s="43" t="s">
        <v>19569</v>
      </c>
      <c r="W21" s="48">
        <v>43209</v>
      </c>
      <c r="X21" s="43"/>
      <c r="Y21" s="121" t="str">
        <f t="shared" si="2"/>
        <v>EDUC-18-M_20</v>
      </c>
      <c r="Z21" s="45" t="str">
        <f t="shared" si="3"/>
        <v>E</v>
      </c>
      <c r="AA21" s="55" t="str">
        <f t="shared" si="4"/>
        <v>ES</v>
      </c>
      <c r="AB21" s="57">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1712</v>
      </c>
      <c r="AK21" s="116">
        <f t="shared" si="14"/>
        <v>0</v>
      </c>
      <c r="AL21" s="116">
        <f t="shared" si="15"/>
        <v>1712</v>
      </c>
      <c r="AM21" s="119">
        <f t="shared" si="16"/>
        <v>43209</v>
      </c>
      <c r="BQ21" s="97" t="s">
        <v>19303</v>
      </c>
      <c r="BR21" s="98" t="s">
        <v>317</v>
      </c>
    </row>
    <row r="22" spans="1:79" ht="45" x14ac:dyDescent="0.25">
      <c r="A22" s="43" t="s">
        <v>19306</v>
      </c>
      <c r="B22" s="44" t="s">
        <v>127</v>
      </c>
      <c r="C22" s="43" t="s">
        <v>19397</v>
      </c>
      <c r="D22" s="44"/>
      <c r="E22" s="43" t="s">
        <v>19999</v>
      </c>
      <c r="F22" s="43" t="s">
        <v>18975</v>
      </c>
      <c r="G22" s="43" t="s">
        <v>19335</v>
      </c>
      <c r="H22" s="46">
        <v>0.03</v>
      </c>
      <c r="I22" s="47">
        <v>9127</v>
      </c>
      <c r="J22" s="47">
        <v>638.89</v>
      </c>
      <c r="K22" s="47">
        <v>9127</v>
      </c>
      <c r="L22" s="47">
        <v>638.89</v>
      </c>
      <c r="M22" s="43" t="s">
        <v>19953</v>
      </c>
      <c r="N22" s="48">
        <v>43213</v>
      </c>
      <c r="O22" s="44" t="s">
        <v>123</v>
      </c>
      <c r="P22" s="48"/>
      <c r="Q22" s="48"/>
      <c r="R22" s="48"/>
      <c r="S22" s="48"/>
      <c r="T22" s="43" t="s">
        <v>19997</v>
      </c>
      <c r="U22" s="43" t="s">
        <v>19998</v>
      </c>
      <c r="V22" s="43" t="s">
        <v>19569</v>
      </c>
      <c r="W22" s="48">
        <v>43213</v>
      </c>
      <c r="X22" s="43"/>
      <c r="Y22" s="121" t="str">
        <f t="shared" si="2"/>
        <v>EDUC-18-M_21</v>
      </c>
      <c r="Z22" s="45" t="str">
        <f t="shared" si="3"/>
        <v>E</v>
      </c>
      <c r="AA22" s="55" t="str">
        <f t="shared" si="4"/>
        <v>ES</v>
      </c>
      <c r="AB22" s="57">
        <f t="shared" si="5"/>
        <v>2</v>
      </c>
      <c r="AC22" s="55" t="str">
        <f t="shared" si="6"/>
        <v>Sin observaciones</v>
      </c>
      <c r="AD22" s="106" t="str">
        <f t="shared" si="7"/>
        <v>35</v>
      </c>
      <c r="AE22" s="106" t="str">
        <f t="shared" si="8"/>
        <v>E</v>
      </c>
      <c r="AF22" s="113" t="str">
        <f t="shared" si="9"/>
        <v/>
      </c>
      <c r="AG22" s="113" t="str">
        <f t="shared" si="10"/>
        <v>NO</v>
      </c>
      <c r="AH22" s="113" t="str">
        <f t="shared" si="11"/>
        <v>O</v>
      </c>
      <c r="AI22" s="113" t="str">
        <f t="shared" si="12"/>
        <v>S</v>
      </c>
      <c r="AJ22" s="116">
        <f t="shared" si="13"/>
        <v>9766</v>
      </c>
      <c r="AK22" s="116">
        <f t="shared" si="14"/>
        <v>0</v>
      </c>
      <c r="AL22" s="116">
        <f t="shared" si="15"/>
        <v>9766</v>
      </c>
      <c r="AM22" s="119">
        <f t="shared" si="16"/>
        <v>43213</v>
      </c>
      <c r="BQ22" s="97" t="s">
        <v>19305</v>
      </c>
      <c r="BR22" s="98" t="s">
        <v>19304</v>
      </c>
    </row>
    <row r="23" spans="1:79" ht="45" x14ac:dyDescent="0.25">
      <c r="A23" s="43" t="s">
        <v>19308</v>
      </c>
      <c r="B23" s="44" t="s">
        <v>127</v>
      </c>
      <c r="C23" s="43" t="s">
        <v>19397</v>
      </c>
      <c r="D23" s="44"/>
      <c r="E23" s="43" t="s">
        <v>20000</v>
      </c>
      <c r="F23" s="43" t="s">
        <v>15534</v>
      </c>
      <c r="G23" s="43" t="s">
        <v>19335</v>
      </c>
      <c r="H23" s="46">
        <v>0.03</v>
      </c>
      <c r="I23" s="47">
        <v>570</v>
      </c>
      <c r="J23" s="47">
        <v>39.9</v>
      </c>
      <c r="K23" s="47">
        <v>570</v>
      </c>
      <c r="L23" s="47">
        <v>39.9</v>
      </c>
      <c r="M23" s="43" t="s">
        <v>19953</v>
      </c>
      <c r="N23" s="48">
        <v>43209</v>
      </c>
      <c r="O23" s="44" t="s">
        <v>123</v>
      </c>
      <c r="P23" s="48"/>
      <c r="Q23" s="48"/>
      <c r="R23" s="48"/>
      <c r="S23" s="48"/>
      <c r="T23" s="43" t="s">
        <v>20001</v>
      </c>
      <c r="U23" s="43" t="s">
        <v>20002</v>
      </c>
      <c r="V23" s="43" t="s">
        <v>19569</v>
      </c>
      <c r="W23" s="48">
        <v>43209</v>
      </c>
      <c r="X23" s="43"/>
      <c r="Y23" s="121" t="str">
        <f t="shared" si="2"/>
        <v>EDUC-18-M_22</v>
      </c>
      <c r="Z23" s="45" t="str">
        <f t="shared" si="3"/>
        <v>E</v>
      </c>
      <c r="AA23" s="55" t="str">
        <f t="shared" si="4"/>
        <v>ES</v>
      </c>
      <c r="AB23" s="57">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610</v>
      </c>
      <c r="AK23" s="116">
        <f t="shared" si="14"/>
        <v>0</v>
      </c>
      <c r="AL23" s="116">
        <f t="shared" si="15"/>
        <v>610</v>
      </c>
      <c r="AM23" s="119">
        <f t="shared" si="16"/>
        <v>43209</v>
      </c>
      <c r="BQ23" s="97" t="s">
        <v>19307</v>
      </c>
      <c r="BR23" s="98" t="s">
        <v>19306</v>
      </c>
    </row>
    <row r="24" spans="1:79" ht="45" x14ac:dyDescent="0.25">
      <c r="A24" s="43" t="s">
        <v>19310</v>
      </c>
      <c r="B24" s="44" t="s">
        <v>127</v>
      </c>
      <c r="C24" s="43" t="s">
        <v>19397</v>
      </c>
      <c r="D24" s="44"/>
      <c r="E24" s="43" t="s">
        <v>20003</v>
      </c>
      <c r="F24" s="43" t="s">
        <v>15790</v>
      </c>
      <c r="G24" s="43" t="s">
        <v>19335</v>
      </c>
      <c r="H24" s="46">
        <v>0.03</v>
      </c>
      <c r="I24" s="47">
        <v>127.5</v>
      </c>
      <c r="J24" s="47">
        <v>8.93</v>
      </c>
      <c r="K24" s="47">
        <v>127.5</v>
      </c>
      <c r="L24" s="47">
        <v>8.93</v>
      </c>
      <c r="M24" s="43" t="s">
        <v>19953</v>
      </c>
      <c r="N24" s="48">
        <v>43236</v>
      </c>
      <c r="O24" s="44" t="s">
        <v>123</v>
      </c>
      <c r="P24" s="48"/>
      <c r="Q24" s="48"/>
      <c r="R24" s="48"/>
      <c r="S24" s="48"/>
      <c r="T24" s="43" t="s">
        <v>20004</v>
      </c>
      <c r="U24" s="43" t="s">
        <v>20290</v>
      </c>
      <c r="V24" s="43" t="s">
        <v>19569</v>
      </c>
      <c r="W24" s="48">
        <v>43236</v>
      </c>
      <c r="X24" s="43" t="s">
        <v>20005</v>
      </c>
      <c r="Y24" s="121" t="str">
        <f t="shared" si="2"/>
        <v>EDUC-18-M_23</v>
      </c>
      <c r="Z24" s="45" t="str">
        <f t="shared" si="3"/>
        <v>E</v>
      </c>
      <c r="AA24" s="55" t="str">
        <f t="shared" si="4"/>
        <v>ES</v>
      </c>
      <c r="AB24" s="57">
        <f t="shared" si="5"/>
        <v>2</v>
      </c>
      <c r="AC24" s="55" t="str">
        <f t="shared" si="6"/>
        <v>Acción formativa: La evaluación como  una herramienta en la justificación adecuada de los proyecto juveniles</v>
      </c>
      <c r="AD24" s="106" t="str">
        <f t="shared" si="7"/>
        <v>35</v>
      </c>
      <c r="AE24" s="106" t="str">
        <f t="shared" si="8"/>
        <v>E</v>
      </c>
      <c r="AF24" s="113" t="str">
        <f t="shared" si="9"/>
        <v/>
      </c>
      <c r="AG24" s="113" t="str">
        <f t="shared" si="10"/>
        <v>NO</v>
      </c>
      <c r="AH24" s="113" t="str">
        <f t="shared" si="11"/>
        <v>O</v>
      </c>
      <c r="AI24" s="113" t="str">
        <f t="shared" si="12"/>
        <v>S</v>
      </c>
      <c r="AJ24" s="116">
        <f t="shared" si="13"/>
        <v>136</v>
      </c>
      <c r="AK24" s="116">
        <f t="shared" si="14"/>
        <v>0</v>
      </c>
      <c r="AL24" s="116">
        <f t="shared" si="15"/>
        <v>136</v>
      </c>
      <c r="AM24" s="119">
        <f t="shared" si="16"/>
        <v>43236</v>
      </c>
      <c r="BQ24" s="97" t="s">
        <v>19309</v>
      </c>
      <c r="BR24" s="98" t="s">
        <v>19308</v>
      </c>
    </row>
    <row r="25" spans="1:79" ht="45" x14ac:dyDescent="0.25">
      <c r="A25" s="43" t="s">
        <v>19312</v>
      </c>
      <c r="B25" s="44" t="s">
        <v>127</v>
      </c>
      <c r="C25" s="43" t="s">
        <v>19397</v>
      </c>
      <c r="D25" s="44"/>
      <c r="E25" s="43" t="s">
        <v>20005</v>
      </c>
      <c r="F25" s="43" t="s">
        <v>18229</v>
      </c>
      <c r="G25" s="43" t="s">
        <v>19335</v>
      </c>
      <c r="H25" s="46">
        <v>0.03</v>
      </c>
      <c r="I25" s="47">
        <v>500</v>
      </c>
      <c r="J25" s="47">
        <v>35</v>
      </c>
      <c r="K25" s="47">
        <v>500</v>
      </c>
      <c r="L25" s="47">
        <v>35</v>
      </c>
      <c r="M25" s="43" t="s">
        <v>19953</v>
      </c>
      <c r="N25" s="48">
        <v>43236</v>
      </c>
      <c r="O25" s="44" t="s">
        <v>123</v>
      </c>
      <c r="P25" s="48"/>
      <c r="Q25" s="48"/>
      <c r="R25" s="48"/>
      <c r="S25" s="48"/>
      <c r="T25" s="43" t="s">
        <v>20006</v>
      </c>
      <c r="U25" s="43" t="s">
        <v>20007</v>
      </c>
      <c r="V25" s="43" t="s">
        <v>19569</v>
      </c>
      <c r="W25" s="48">
        <v>43236</v>
      </c>
      <c r="X25" s="43" t="s">
        <v>20473</v>
      </c>
      <c r="Y25" s="121" t="str">
        <f t="shared" si="2"/>
        <v>EDUC-18-M_24</v>
      </c>
      <c r="Z25" s="45" t="str">
        <f t="shared" si="3"/>
        <v>E</v>
      </c>
      <c r="AA25" s="55" t="str">
        <f t="shared" si="4"/>
        <v>ES</v>
      </c>
      <c r="AB25" s="57">
        <f t="shared" si="5"/>
        <v>2</v>
      </c>
      <c r="AC25" s="55" t="str">
        <f t="shared" si="6"/>
        <v>Plan de Educación No Formal para técnicos y concejales municipales</v>
      </c>
      <c r="AD25" s="106" t="str">
        <f t="shared" si="7"/>
        <v>35</v>
      </c>
      <c r="AE25" s="106" t="str">
        <f t="shared" si="8"/>
        <v>E</v>
      </c>
      <c r="AF25" s="113" t="str">
        <f t="shared" si="9"/>
        <v/>
      </c>
      <c r="AG25" s="113" t="str">
        <f t="shared" si="10"/>
        <v>NO</v>
      </c>
      <c r="AH25" s="113" t="str">
        <f t="shared" si="11"/>
        <v>O</v>
      </c>
      <c r="AI25" s="113" t="str">
        <f t="shared" si="12"/>
        <v>S</v>
      </c>
      <c r="AJ25" s="116">
        <f t="shared" si="13"/>
        <v>535</v>
      </c>
      <c r="AK25" s="116">
        <f t="shared" si="14"/>
        <v>0</v>
      </c>
      <c r="AL25" s="116">
        <f t="shared" si="15"/>
        <v>535</v>
      </c>
      <c r="AM25" s="119">
        <f t="shared" si="16"/>
        <v>43236</v>
      </c>
      <c r="BQ25" s="97" t="s">
        <v>19311</v>
      </c>
      <c r="BR25" s="98" t="s">
        <v>19310</v>
      </c>
    </row>
    <row r="26" spans="1:79" ht="45" x14ac:dyDescent="0.25">
      <c r="A26" s="43" t="s">
        <v>19314</v>
      </c>
      <c r="B26" s="44" t="s">
        <v>127</v>
      </c>
      <c r="C26" s="43" t="s">
        <v>19397</v>
      </c>
      <c r="D26" s="44"/>
      <c r="E26" s="43" t="s">
        <v>20008</v>
      </c>
      <c r="F26" s="43" t="s">
        <v>18229</v>
      </c>
      <c r="G26" s="43" t="s">
        <v>19335</v>
      </c>
      <c r="H26" s="46">
        <v>0.03</v>
      </c>
      <c r="I26" s="47">
        <v>95</v>
      </c>
      <c r="J26" s="47">
        <v>6.65</v>
      </c>
      <c r="K26" s="47">
        <v>95</v>
      </c>
      <c r="L26" s="47">
        <v>6.65</v>
      </c>
      <c r="M26" s="43" t="s">
        <v>19953</v>
      </c>
      <c r="N26" s="48">
        <v>43236</v>
      </c>
      <c r="O26" s="44" t="s">
        <v>123</v>
      </c>
      <c r="P26" s="48"/>
      <c r="Q26" s="48"/>
      <c r="R26" s="48"/>
      <c r="S26" s="48"/>
      <c r="T26" s="43" t="s">
        <v>20009</v>
      </c>
      <c r="U26" s="43" t="s">
        <v>20010</v>
      </c>
      <c r="V26" s="43" t="s">
        <v>19569</v>
      </c>
      <c r="W26" s="48">
        <v>43236</v>
      </c>
      <c r="X26" s="43"/>
      <c r="Y26" s="121" t="str">
        <f t="shared" si="2"/>
        <v>EDUC-18-M_25</v>
      </c>
      <c r="Z26" s="45" t="str">
        <f t="shared" si="3"/>
        <v>E</v>
      </c>
      <c r="AA26" s="55" t="str">
        <f t="shared" si="4"/>
        <v>ES</v>
      </c>
      <c r="AB26" s="57">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102</v>
      </c>
      <c r="AK26" s="116">
        <f t="shared" si="14"/>
        <v>0</v>
      </c>
      <c r="AL26" s="116">
        <f t="shared" si="15"/>
        <v>102</v>
      </c>
      <c r="AM26" s="119">
        <f t="shared" si="16"/>
        <v>43236</v>
      </c>
      <c r="BQ26" s="97" t="s">
        <v>19313</v>
      </c>
      <c r="BR26" s="98" t="s">
        <v>19312</v>
      </c>
    </row>
    <row r="27" spans="1:79" ht="45" x14ac:dyDescent="0.25">
      <c r="A27" s="43" t="s">
        <v>19316</v>
      </c>
      <c r="B27" s="44" t="s">
        <v>127</v>
      </c>
      <c r="C27" s="43" t="s">
        <v>19397</v>
      </c>
      <c r="D27" s="44"/>
      <c r="E27" s="43" t="s">
        <v>20011</v>
      </c>
      <c r="F27" s="43" t="s">
        <v>18229</v>
      </c>
      <c r="G27" s="43" t="s">
        <v>19335</v>
      </c>
      <c r="H27" s="46">
        <v>0.03</v>
      </c>
      <c r="I27" s="47">
        <v>150</v>
      </c>
      <c r="J27" s="47">
        <v>10.5</v>
      </c>
      <c r="K27" s="47">
        <v>150</v>
      </c>
      <c r="L27" s="47">
        <v>10.5</v>
      </c>
      <c r="M27" s="43" t="s">
        <v>19953</v>
      </c>
      <c r="N27" s="48">
        <v>43236</v>
      </c>
      <c r="O27" s="44" t="s">
        <v>123</v>
      </c>
      <c r="P27" s="48"/>
      <c r="Q27" s="48"/>
      <c r="R27" s="48"/>
      <c r="S27" s="48"/>
      <c r="T27" s="43" t="s">
        <v>20009</v>
      </c>
      <c r="U27" s="43" t="s">
        <v>20010</v>
      </c>
      <c r="V27" s="43" t="s">
        <v>19569</v>
      </c>
      <c r="W27" s="48">
        <v>43236</v>
      </c>
      <c r="X27" s="43"/>
      <c r="Y27" s="121" t="str">
        <f t="shared" si="2"/>
        <v>EDUC-18-M_26</v>
      </c>
      <c r="Z27" s="45" t="str">
        <f t="shared" si="3"/>
        <v>E</v>
      </c>
      <c r="AA27" s="55" t="str">
        <f t="shared" si="4"/>
        <v>ES</v>
      </c>
      <c r="AB27" s="57">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161</v>
      </c>
      <c r="AK27" s="116">
        <f t="shared" si="14"/>
        <v>0</v>
      </c>
      <c r="AL27" s="116">
        <f t="shared" si="15"/>
        <v>161</v>
      </c>
      <c r="AM27" s="119">
        <f t="shared" si="16"/>
        <v>43236</v>
      </c>
      <c r="BQ27" s="97" t="s">
        <v>19315</v>
      </c>
      <c r="BR27" s="98" t="s">
        <v>19314</v>
      </c>
    </row>
    <row r="28" spans="1:79" ht="30" x14ac:dyDescent="0.25">
      <c r="A28" s="43" t="s">
        <v>19318</v>
      </c>
      <c r="B28" s="44" t="s">
        <v>127</v>
      </c>
      <c r="C28" s="43" t="s">
        <v>19397</v>
      </c>
      <c r="D28" s="44"/>
      <c r="E28" s="43" t="s">
        <v>20012</v>
      </c>
      <c r="F28" s="43" t="s">
        <v>18957</v>
      </c>
      <c r="G28" s="43" t="s">
        <v>19335</v>
      </c>
      <c r="H28" s="46">
        <v>0.12</v>
      </c>
      <c r="I28" s="47">
        <v>8396.7000000000007</v>
      </c>
      <c r="J28" s="47">
        <v>0.01</v>
      </c>
      <c r="K28" s="47">
        <v>8396.7000000000007</v>
      </c>
      <c r="L28" s="47">
        <v>0.01</v>
      </c>
      <c r="M28" s="43" t="s">
        <v>19953</v>
      </c>
      <c r="N28" s="48">
        <v>43236</v>
      </c>
      <c r="O28" s="44" t="s">
        <v>123</v>
      </c>
      <c r="P28" s="48"/>
      <c r="Q28" s="48"/>
      <c r="R28" s="48"/>
      <c r="S28" s="48"/>
      <c r="T28" s="43" t="s">
        <v>20013</v>
      </c>
      <c r="U28" s="43" t="s">
        <v>20014</v>
      </c>
      <c r="V28" s="43" t="s">
        <v>19569</v>
      </c>
      <c r="W28" s="48">
        <v>43236</v>
      </c>
      <c r="X28" s="43"/>
      <c r="Y28" s="121" t="str">
        <f t="shared" si="2"/>
        <v>EDUC-18-M_27</v>
      </c>
      <c r="Z28" s="45" t="str">
        <f t="shared" si="3"/>
        <v>E</v>
      </c>
      <c r="AA28" s="55" t="str">
        <f t="shared" si="4"/>
        <v>ES</v>
      </c>
      <c r="AB28" s="57">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8397</v>
      </c>
      <c r="AK28" s="116">
        <f t="shared" si="14"/>
        <v>0</v>
      </c>
      <c r="AL28" s="116">
        <f t="shared" si="15"/>
        <v>8397</v>
      </c>
      <c r="AM28" s="119">
        <f t="shared" si="16"/>
        <v>43236</v>
      </c>
      <c r="BQ28" s="97" t="s">
        <v>19317</v>
      </c>
      <c r="BR28" s="98" t="s">
        <v>19316</v>
      </c>
    </row>
    <row r="29" spans="1:79" ht="30" x14ac:dyDescent="0.25">
      <c r="A29" s="43" t="s">
        <v>19320</v>
      </c>
      <c r="B29" s="44" t="s">
        <v>127</v>
      </c>
      <c r="C29" s="43" t="s">
        <v>19397</v>
      </c>
      <c r="D29" s="44"/>
      <c r="E29" s="43" t="s">
        <v>20015</v>
      </c>
      <c r="F29" s="43" t="s">
        <v>18957</v>
      </c>
      <c r="G29" s="43" t="s">
        <v>19335</v>
      </c>
      <c r="H29" s="46">
        <v>0.03</v>
      </c>
      <c r="I29" s="47">
        <v>747.67</v>
      </c>
      <c r="J29" s="47">
        <v>52.34</v>
      </c>
      <c r="K29" s="47">
        <v>747.67</v>
      </c>
      <c r="L29" s="47">
        <v>52.34</v>
      </c>
      <c r="M29" s="43" t="s">
        <v>19953</v>
      </c>
      <c r="N29" s="48">
        <v>43235</v>
      </c>
      <c r="O29" s="44" t="s">
        <v>123</v>
      </c>
      <c r="P29" s="48"/>
      <c r="Q29" s="48"/>
      <c r="R29" s="48"/>
      <c r="S29" s="48"/>
      <c r="T29" s="43" t="s">
        <v>20016</v>
      </c>
      <c r="U29" s="43" t="s">
        <v>20017</v>
      </c>
      <c r="V29" s="43" t="s">
        <v>19569</v>
      </c>
      <c r="W29" s="48">
        <v>43235</v>
      </c>
      <c r="X29" s="43"/>
      <c r="Y29" s="121" t="str">
        <f t="shared" si="2"/>
        <v>EDUC-18-M_28</v>
      </c>
      <c r="Z29" s="45" t="str">
        <f t="shared" si="3"/>
        <v>E</v>
      </c>
      <c r="AA29" s="55" t="str">
        <f t="shared" si="4"/>
        <v>ES</v>
      </c>
      <c r="AB29" s="57">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800</v>
      </c>
      <c r="AK29" s="116">
        <f t="shared" si="14"/>
        <v>0</v>
      </c>
      <c r="AL29" s="116">
        <f t="shared" si="15"/>
        <v>800</v>
      </c>
      <c r="AM29" s="119">
        <f t="shared" si="16"/>
        <v>43235</v>
      </c>
      <c r="BQ29" s="97" t="s">
        <v>19319</v>
      </c>
      <c r="BR29" s="98" t="s">
        <v>19318</v>
      </c>
    </row>
    <row r="30" spans="1:79" ht="45" x14ac:dyDescent="0.25">
      <c r="A30" s="43" t="s">
        <v>19322</v>
      </c>
      <c r="B30" s="44" t="s">
        <v>127</v>
      </c>
      <c r="C30" s="43" t="s">
        <v>19397</v>
      </c>
      <c r="D30" s="44"/>
      <c r="E30" s="43" t="s">
        <v>20018</v>
      </c>
      <c r="F30" s="43" t="s">
        <v>2922</v>
      </c>
      <c r="G30" s="43" t="s">
        <v>19335</v>
      </c>
      <c r="H30" s="46">
        <v>0.03</v>
      </c>
      <c r="I30" s="47">
        <v>788.2</v>
      </c>
      <c r="J30" s="47">
        <v>55.17</v>
      </c>
      <c r="K30" s="47">
        <v>788.2</v>
      </c>
      <c r="L30" s="47">
        <v>55.17</v>
      </c>
      <c r="M30" s="43" t="s">
        <v>19953</v>
      </c>
      <c r="N30" s="48">
        <v>43235</v>
      </c>
      <c r="O30" s="44" t="s">
        <v>123</v>
      </c>
      <c r="P30" s="48"/>
      <c r="Q30" s="48"/>
      <c r="R30" s="48"/>
      <c r="S30" s="48"/>
      <c r="T30" s="43" t="s">
        <v>19959</v>
      </c>
      <c r="U30" s="43" t="s">
        <v>19960</v>
      </c>
      <c r="V30" s="43" t="s">
        <v>19569</v>
      </c>
      <c r="W30" s="48">
        <v>43235</v>
      </c>
      <c r="X30" s="43"/>
      <c r="Y30" s="121" t="str">
        <f t="shared" si="2"/>
        <v>EDUC-18-M_29</v>
      </c>
      <c r="Z30" s="45" t="str">
        <f t="shared" si="3"/>
        <v>E</v>
      </c>
      <c r="AA30" s="55" t="str">
        <f t="shared" si="4"/>
        <v>ES</v>
      </c>
      <c r="AB30" s="57">
        <f t="shared" si="5"/>
        <v>2</v>
      </c>
      <c r="AC30" s="55" t="str">
        <f t="shared" si="6"/>
        <v>Sin observaciones</v>
      </c>
      <c r="AD30" s="106" t="str">
        <f t="shared" si="7"/>
        <v>35</v>
      </c>
      <c r="AE30" s="106" t="str">
        <f t="shared" si="8"/>
        <v>E</v>
      </c>
      <c r="AF30" s="113" t="str">
        <f t="shared" si="9"/>
        <v/>
      </c>
      <c r="AG30" s="113" t="str">
        <f t="shared" si="10"/>
        <v>NO</v>
      </c>
      <c r="AH30" s="113" t="str">
        <f t="shared" si="11"/>
        <v>O</v>
      </c>
      <c r="AI30" s="113" t="str">
        <f t="shared" si="12"/>
        <v>S</v>
      </c>
      <c r="AJ30" s="116">
        <f t="shared" si="13"/>
        <v>843</v>
      </c>
      <c r="AK30" s="116">
        <f t="shared" si="14"/>
        <v>0</v>
      </c>
      <c r="AL30" s="116">
        <f t="shared" si="15"/>
        <v>843</v>
      </c>
      <c r="AM30" s="119">
        <f t="shared" si="16"/>
        <v>43235</v>
      </c>
      <c r="BQ30" s="97" t="s">
        <v>19321</v>
      </c>
      <c r="BR30" s="98" t="s">
        <v>19320</v>
      </c>
    </row>
    <row r="31" spans="1:79" ht="45" x14ac:dyDescent="0.25">
      <c r="A31" s="43" t="s">
        <v>19324</v>
      </c>
      <c r="B31" s="44" t="s">
        <v>127</v>
      </c>
      <c r="C31" s="43" t="s">
        <v>19397</v>
      </c>
      <c r="D31" s="44"/>
      <c r="E31" s="43" t="s">
        <v>20019</v>
      </c>
      <c r="F31" s="43" t="s">
        <v>15838</v>
      </c>
      <c r="G31" s="43" t="s">
        <v>19335</v>
      </c>
      <c r="H31" s="46">
        <v>0.03</v>
      </c>
      <c r="I31" s="47">
        <v>196</v>
      </c>
      <c r="J31" s="47">
        <v>13.72</v>
      </c>
      <c r="K31" s="47">
        <v>196</v>
      </c>
      <c r="L31" s="47">
        <v>13.72</v>
      </c>
      <c r="M31" s="43" t="s">
        <v>19953</v>
      </c>
      <c r="N31" s="48">
        <v>43231</v>
      </c>
      <c r="O31" s="44" t="s">
        <v>123</v>
      </c>
      <c r="P31" s="48"/>
      <c r="Q31" s="48"/>
      <c r="R31" s="48"/>
      <c r="S31" s="48"/>
      <c r="T31" s="43" t="s">
        <v>19984</v>
      </c>
      <c r="U31" s="43" t="s">
        <v>19985</v>
      </c>
      <c r="V31" s="43" t="s">
        <v>19569</v>
      </c>
      <c r="W31" s="48">
        <v>43231</v>
      </c>
      <c r="X31" s="43"/>
      <c r="Y31" s="121" t="str">
        <f t="shared" si="2"/>
        <v>EDUC-18-M_30</v>
      </c>
      <c r="Z31" s="45" t="str">
        <f t="shared" si="3"/>
        <v>E</v>
      </c>
      <c r="AA31" s="55" t="str">
        <f t="shared" si="4"/>
        <v>ES</v>
      </c>
      <c r="AB31" s="57">
        <f t="shared" si="5"/>
        <v>2</v>
      </c>
      <c r="AC31" s="55" t="str">
        <f t="shared" si="6"/>
        <v>Sin observaciones</v>
      </c>
      <c r="AD31" s="106" t="str">
        <f t="shared" si="7"/>
        <v>35</v>
      </c>
      <c r="AE31" s="106" t="str">
        <f t="shared" si="8"/>
        <v>E</v>
      </c>
      <c r="AF31" s="113" t="str">
        <f t="shared" si="9"/>
        <v/>
      </c>
      <c r="AG31" s="113" t="str">
        <f t="shared" si="10"/>
        <v>NO</v>
      </c>
      <c r="AH31" s="113" t="str">
        <f t="shared" si="11"/>
        <v>O</v>
      </c>
      <c r="AI31" s="113" t="str">
        <f t="shared" si="12"/>
        <v>S</v>
      </c>
      <c r="AJ31" s="116">
        <f t="shared" si="13"/>
        <v>210</v>
      </c>
      <c r="AK31" s="116">
        <f t="shared" si="14"/>
        <v>0</v>
      </c>
      <c r="AL31" s="116">
        <f t="shared" si="15"/>
        <v>210</v>
      </c>
      <c r="AM31" s="119">
        <f t="shared" si="16"/>
        <v>43231</v>
      </c>
      <c r="BQ31" s="97" t="s">
        <v>19323</v>
      </c>
      <c r="BR31" s="98" t="s">
        <v>19322</v>
      </c>
    </row>
    <row r="32" spans="1:79" ht="30" x14ac:dyDescent="0.25">
      <c r="A32" s="43" t="s">
        <v>19326</v>
      </c>
      <c r="B32" s="44" t="s">
        <v>127</v>
      </c>
      <c r="C32" s="43" t="s">
        <v>19397</v>
      </c>
      <c r="D32" s="44"/>
      <c r="E32" s="43" t="s">
        <v>20020</v>
      </c>
      <c r="F32" s="43" t="s">
        <v>15790</v>
      </c>
      <c r="G32" s="43" t="s">
        <v>19335</v>
      </c>
      <c r="H32" s="46">
        <v>0.03</v>
      </c>
      <c r="I32" s="47">
        <v>285.31</v>
      </c>
      <c r="J32" s="47">
        <v>19.97</v>
      </c>
      <c r="K32" s="47">
        <v>285.31</v>
      </c>
      <c r="L32" s="47">
        <v>19.97</v>
      </c>
      <c r="M32" s="43" t="s">
        <v>19953</v>
      </c>
      <c r="N32" s="48">
        <v>43229</v>
      </c>
      <c r="O32" s="44" t="s">
        <v>123</v>
      </c>
      <c r="P32" s="48"/>
      <c r="Q32" s="48"/>
      <c r="R32" s="48"/>
      <c r="S32" s="48"/>
      <c r="T32" s="43" t="s">
        <v>20004</v>
      </c>
      <c r="U32" s="43" t="s">
        <v>20290</v>
      </c>
      <c r="V32" s="43" t="s">
        <v>19569</v>
      </c>
      <c r="W32" s="48">
        <v>43229</v>
      </c>
      <c r="X32" s="43"/>
      <c r="Y32" s="121" t="str">
        <f t="shared" si="2"/>
        <v>EDUC-18-M_31</v>
      </c>
      <c r="Z32" s="45" t="str">
        <f t="shared" si="3"/>
        <v>E</v>
      </c>
      <c r="AA32" s="55" t="str">
        <f t="shared" si="4"/>
        <v>ES</v>
      </c>
      <c r="AB32" s="57">
        <f t="shared" si="5"/>
        <v>2</v>
      </c>
      <c r="AC32" s="55" t="str">
        <f t="shared" si="6"/>
        <v>Sin observaciones</v>
      </c>
      <c r="AD32" s="106" t="str">
        <f t="shared" si="7"/>
        <v>35</v>
      </c>
      <c r="AE32" s="106" t="str">
        <f t="shared" si="8"/>
        <v>E</v>
      </c>
      <c r="AF32" s="113" t="str">
        <f t="shared" si="9"/>
        <v/>
      </c>
      <c r="AG32" s="113" t="str">
        <f t="shared" si="10"/>
        <v>NO</v>
      </c>
      <c r="AH32" s="113" t="str">
        <f t="shared" si="11"/>
        <v>O</v>
      </c>
      <c r="AI32" s="113" t="str">
        <f t="shared" si="12"/>
        <v>S</v>
      </c>
      <c r="AJ32" s="116">
        <f t="shared" si="13"/>
        <v>305</v>
      </c>
      <c r="AK32" s="116">
        <f t="shared" si="14"/>
        <v>0</v>
      </c>
      <c r="AL32" s="116">
        <f t="shared" si="15"/>
        <v>305</v>
      </c>
      <c r="AM32" s="119">
        <f t="shared" si="16"/>
        <v>43229</v>
      </c>
      <c r="BQ32" s="97" t="s">
        <v>19325</v>
      </c>
      <c r="BR32" s="98" t="s">
        <v>19324</v>
      </c>
    </row>
    <row r="33" spans="1:70" ht="45" x14ac:dyDescent="0.25">
      <c r="A33" s="43" t="s">
        <v>19328</v>
      </c>
      <c r="B33" s="44" t="s">
        <v>127</v>
      </c>
      <c r="C33" s="43" t="s">
        <v>19397</v>
      </c>
      <c r="D33" s="44"/>
      <c r="E33" s="43" t="s">
        <v>20021</v>
      </c>
      <c r="F33" s="43" t="s">
        <v>18957</v>
      </c>
      <c r="G33" s="43" t="s">
        <v>19335</v>
      </c>
      <c r="H33" s="46">
        <v>0.03</v>
      </c>
      <c r="I33" s="47">
        <v>599.5</v>
      </c>
      <c r="J33" s="47">
        <v>0.01</v>
      </c>
      <c r="K33" s="47">
        <v>599.5</v>
      </c>
      <c r="L33" s="47">
        <v>0.01</v>
      </c>
      <c r="M33" s="43" t="s">
        <v>19953</v>
      </c>
      <c r="N33" s="48">
        <v>43222</v>
      </c>
      <c r="O33" s="44" t="s">
        <v>123</v>
      </c>
      <c r="P33" s="48"/>
      <c r="Q33" s="48"/>
      <c r="R33" s="48"/>
      <c r="S33" s="48"/>
      <c r="T33" s="43" t="s">
        <v>20022</v>
      </c>
      <c r="U33" s="43" t="s">
        <v>20023</v>
      </c>
      <c r="V33" s="43" t="s">
        <v>19569</v>
      </c>
      <c r="W33" s="48">
        <v>43222</v>
      </c>
      <c r="X33" s="43"/>
      <c r="Y33" s="121" t="str">
        <f t="shared" si="2"/>
        <v>EDUC-18-M_32</v>
      </c>
      <c r="Z33" s="45" t="str">
        <f t="shared" si="3"/>
        <v>E</v>
      </c>
      <c r="AA33" s="55" t="str">
        <f t="shared" si="4"/>
        <v>ES</v>
      </c>
      <c r="AB33" s="57">
        <f t="shared" si="5"/>
        <v>2</v>
      </c>
      <c r="AC33" s="55" t="str">
        <f t="shared" si="6"/>
        <v>Sin observaciones</v>
      </c>
      <c r="AD33" s="106" t="str">
        <f t="shared" si="7"/>
        <v>35</v>
      </c>
      <c r="AE33" s="106" t="str">
        <f t="shared" si="8"/>
        <v>E</v>
      </c>
      <c r="AF33" s="113" t="str">
        <f t="shared" si="9"/>
        <v/>
      </c>
      <c r="AG33" s="113" t="str">
        <f t="shared" si="10"/>
        <v>NO</v>
      </c>
      <c r="AH33" s="113" t="str">
        <f t="shared" si="11"/>
        <v>O</v>
      </c>
      <c r="AI33" s="113" t="str">
        <f t="shared" si="12"/>
        <v>S</v>
      </c>
      <c r="AJ33" s="116">
        <f t="shared" si="13"/>
        <v>600</v>
      </c>
      <c r="AK33" s="116">
        <f t="shared" si="14"/>
        <v>0</v>
      </c>
      <c r="AL33" s="116">
        <f t="shared" si="15"/>
        <v>600</v>
      </c>
      <c r="AM33" s="119">
        <f t="shared" si="16"/>
        <v>43222</v>
      </c>
      <c r="BQ33" s="97" t="s">
        <v>19327</v>
      </c>
      <c r="BR33" s="98" t="s">
        <v>19326</v>
      </c>
    </row>
    <row r="34" spans="1:70" ht="30" x14ac:dyDescent="0.25">
      <c r="A34" s="43" t="s">
        <v>19330</v>
      </c>
      <c r="B34" s="44" t="s">
        <v>127</v>
      </c>
      <c r="C34" s="43" t="s">
        <v>19397</v>
      </c>
      <c r="D34" s="44"/>
      <c r="E34" s="43" t="s">
        <v>20024</v>
      </c>
      <c r="F34" s="43" t="s">
        <v>18957</v>
      </c>
      <c r="G34" s="43" t="s">
        <v>19335</v>
      </c>
      <c r="H34" s="46">
        <v>0.03</v>
      </c>
      <c r="I34" s="47">
        <v>1039.78</v>
      </c>
      <c r="J34" s="47">
        <v>0.01</v>
      </c>
      <c r="K34" s="47">
        <v>1039.78</v>
      </c>
      <c r="L34" s="47">
        <v>0.01</v>
      </c>
      <c r="M34" s="43" t="s">
        <v>19953</v>
      </c>
      <c r="N34" s="48">
        <v>43222</v>
      </c>
      <c r="O34" s="44" t="s">
        <v>123</v>
      </c>
      <c r="P34" s="48"/>
      <c r="Q34" s="48"/>
      <c r="R34" s="48"/>
      <c r="S34" s="48"/>
      <c r="T34" s="43" t="s">
        <v>20022</v>
      </c>
      <c r="U34" s="43" t="s">
        <v>20023</v>
      </c>
      <c r="V34" s="43" t="s">
        <v>19569</v>
      </c>
      <c r="W34" s="48">
        <v>43222</v>
      </c>
      <c r="X34" s="43"/>
      <c r="Y34" s="121" t="str">
        <f t="shared" si="2"/>
        <v>EDUC-18-M_33</v>
      </c>
      <c r="Z34" s="45" t="str">
        <f t="shared" si="3"/>
        <v>E</v>
      </c>
      <c r="AA34" s="55" t="str">
        <f t="shared" si="4"/>
        <v>ES</v>
      </c>
      <c r="AB34" s="57">
        <f t="shared" si="5"/>
        <v>2</v>
      </c>
      <c r="AC34" s="55" t="str">
        <f t="shared" si="6"/>
        <v>Sin observaciones</v>
      </c>
      <c r="AD34" s="106" t="str">
        <f t="shared" si="7"/>
        <v>35</v>
      </c>
      <c r="AE34" s="106" t="str">
        <f t="shared" si="8"/>
        <v>E</v>
      </c>
      <c r="AF34" s="113" t="str">
        <f t="shared" si="9"/>
        <v/>
      </c>
      <c r="AG34" s="113" t="str">
        <f t="shared" si="10"/>
        <v>NO</v>
      </c>
      <c r="AH34" s="113" t="str">
        <f t="shared" si="11"/>
        <v>O</v>
      </c>
      <c r="AI34" s="113" t="str">
        <f t="shared" si="12"/>
        <v>S</v>
      </c>
      <c r="AJ34" s="116">
        <f t="shared" si="13"/>
        <v>1040</v>
      </c>
      <c r="AK34" s="116">
        <f t="shared" si="14"/>
        <v>0</v>
      </c>
      <c r="AL34" s="116">
        <f t="shared" si="15"/>
        <v>1040</v>
      </c>
      <c r="AM34" s="119">
        <f t="shared" si="16"/>
        <v>43222</v>
      </c>
      <c r="BQ34" s="97" t="s">
        <v>19329</v>
      </c>
      <c r="BR34" s="98" t="s">
        <v>19328</v>
      </c>
    </row>
    <row r="35" spans="1:70" ht="30" x14ac:dyDescent="0.25">
      <c r="A35" s="43" t="s">
        <v>19332</v>
      </c>
      <c r="B35" s="44" t="s">
        <v>127</v>
      </c>
      <c r="C35" s="43" t="s">
        <v>19397</v>
      </c>
      <c r="D35" s="44"/>
      <c r="E35" s="43" t="s">
        <v>20025</v>
      </c>
      <c r="F35" s="43" t="s">
        <v>18957</v>
      </c>
      <c r="G35" s="43" t="s">
        <v>19335</v>
      </c>
      <c r="H35" s="46">
        <v>0.03</v>
      </c>
      <c r="I35" s="47">
        <v>929.91</v>
      </c>
      <c r="J35" s="47">
        <v>65.09</v>
      </c>
      <c r="K35" s="47">
        <v>929.91</v>
      </c>
      <c r="L35" s="47">
        <v>65.09</v>
      </c>
      <c r="M35" s="43" t="s">
        <v>19953</v>
      </c>
      <c r="N35" s="48">
        <v>43222</v>
      </c>
      <c r="O35" s="44" t="s">
        <v>123</v>
      </c>
      <c r="P35" s="48"/>
      <c r="Q35" s="48"/>
      <c r="R35" s="48"/>
      <c r="S35" s="48"/>
      <c r="T35" s="43" t="s">
        <v>20026</v>
      </c>
      <c r="U35" s="43" t="s">
        <v>20027</v>
      </c>
      <c r="V35" s="43" t="s">
        <v>19569</v>
      </c>
      <c r="W35" s="48">
        <v>43222</v>
      </c>
      <c r="X35" s="43"/>
      <c r="Y35" s="121" t="str">
        <f t="shared" si="2"/>
        <v>EDUC-18-M_34</v>
      </c>
      <c r="Z35" s="45" t="str">
        <f t="shared" si="3"/>
        <v>E</v>
      </c>
      <c r="AA35" s="55" t="str">
        <f t="shared" si="4"/>
        <v>ES</v>
      </c>
      <c r="AB35" s="57">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S</v>
      </c>
      <c r="AJ35" s="116">
        <f t="shared" si="13"/>
        <v>995</v>
      </c>
      <c r="AK35" s="116">
        <f t="shared" si="14"/>
        <v>0</v>
      </c>
      <c r="AL35" s="116">
        <f t="shared" si="15"/>
        <v>995</v>
      </c>
      <c r="AM35" s="119">
        <f t="shared" si="16"/>
        <v>43222</v>
      </c>
      <c r="BQ35" s="97" t="s">
        <v>19331</v>
      </c>
      <c r="BR35" s="98" t="s">
        <v>19330</v>
      </c>
    </row>
    <row r="36" spans="1:70" ht="45" x14ac:dyDescent="0.25">
      <c r="A36" s="43" t="s">
        <v>19334</v>
      </c>
      <c r="B36" s="44" t="s">
        <v>127</v>
      </c>
      <c r="C36" s="43" t="s">
        <v>19397</v>
      </c>
      <c r="D36" s="44"/>
      <c r="E36" s="43" t="s">
        <v>20028</v>
      </c>
      <c r="F36" s="43" t="s">
        <v>18957</v>
      </c>
      <c r="G36" s="43" t="s">
        <v>19335</v>
      </c>
      <c r="H36" s="46">
        <v>0.03</v>
      </c>
      <c r="I36" s="47">
        <v>900</v>
      </c>
      <c r="J36" s="47">
        <v>0.01</v>
      </c>
      <c r="K36" s="47">
        <v>900</v>
      </c>
      <c r="L36" s="47">
        <v>0.01</v>
      </c>
      <c r="M36" s="43" t="s">
        <v>19953</v>
      </c>
      <c r="N36" s="48">
        <v>43224</v>
      </c>
      <c r="O36" s="44" t="s">
        <v>123</v>
      </c>
      <c r="P36" s="48"/>
      <c r="Q36" s="48"/>
      <c r="R36" s="48"/>
      <c r="S36" s="48"/>
      <c r="T36" s="43" t="s">
        <v>20029</v>
      </c>
      <c r="U36" s="43" t="s">
        <v>20030</v>
      </c>
      <c r="V36" s="43" t="s">
        <v>19569</v>
      </c>
      <c r="W36" s="48">
        <v>43224</v>
      </c>
      <c r="X36" s="43"/>
      <c r="Y36" s="121" t="str">
        <f t="shared" si="2"/>
        <v>EDUC-18-M_35</v>
      </c>
      <c r="Z36" s="45" t="str">
        <f t="shared" si="3"/>
        <v>E</v>
      </c>
      <c r="AA36" s="55" t="str">
        <f t="shared" si="4"/>
        <v>ES</v>
      </c>
      <c r="AB36" s="57">
        <f t="shared" si="5"/>
        <v>2</v>
      </c>
      <c r="AC36" s="55" t="str">
        <f t="shared" si="6"/>
        <v>Sin observaciones</v>
      </c>
      <c r="AD36" s="106" t="str">
        <f t="shared" si="7"/>
        <v>35</v>
      </c>
      <c r="AE36" s="106" t="str">
        <f t="shared" si="8"/>
        <v>E</v>
      </c>
      <c r="AF36" s="113" t="str">
        <f t="shared" si="9"/>
        <v/>
      </c>
      <c r="AG36" s="113" t="str">
        <f t="shared" si="10"/>
        <v>NO</v>
      </c>
      <c r="AH36" s="113" t="str">
        <f t="shared" si="11"/>
        <v>O</v>
      </c>
      <c r="AI36" s="113" t="str">
        <f t="shared" si="12"/>
        <v>S</v>
      </c>
      <c r="AJ36" s="116">
        <f t="shared" si="13"/>
        <v>900</v>
      </c>
      <c r="AK36" s="116">
        <f t="shared" si="14"/>
        <v>0</v>
      </c>
      <c r="AL36" s="116">
        <f t="shared" si="15"/>
        <v>900</v>
      </c>
      <c r="AM36" s="119">
        <f t="shared" si="16"/>
        <v>43224</v>
      </c>
      <c r="BQ36" s="97" t="s">
        <v>19333</v>
      </c>
      <c r="BR36" s="98" t="s">
        <v>19332</v>
      </c>
    </row>
    <row r="37" spans="1:70" ht="45" x14ac:dyDescent="0.25">
      <c r="A37" s="43" t="s">
        <v>19336</v>
      </c>
      <c r="B37" s="44" t="s">
        <v>127</v>
      </c>
      <c r="C37" s="43" t="s">
        <v>19397</v>
      </c>
      <c r="D37" s="44"/>
      <c r="E37" s="43" t="s">
        <v>20570</v>
      </c>
      <c r="F37" s="43" t="s">
        <v>2922</v>
      </c>
      <c r="G37" s="43" t="s">
        <v>19335</v>
      </c>
      <c r="H37" s="46">
        <v>0.03</v>
      </c>
      <c r="I37" s="47">
        <v>6797</v>
      </c>
      <c r="J37" s="47">
        <v>475.79</v>
      </c>
      <c r="K37" s="47">
        <v>6797</v>
      </c>
      <c r="L37" s="47">
        <v>475.79</v>
      </c>
      <c r="M37" s="43" t="s">
        <v>19953</v>
      </c>
      <c r="N37" s="48">
        <v>43222</v>
      </c>
      <c r="O37" s="44" t="s">
        <v>123</v>
      </c>
      <c r="P37" s="48"/>
      <c r="Q37" s="48"/>
      <c r="R37" s="48"/>
      <c r="S37" s="48"/>
      <c r="T37" s="43" t="s">
        <v>20031</v>
      </c>
      <c r="U37" s="43" t="s">
        <v>20032</v>
      </c>
      <c r="V37" s="43" t="s">
        <v>19569</v>
      </c>
      <c r="W37" s="48">
        <v>43222</v>
      </c>
      <c r="X37" s="43" t="s">
        <v>20033</v>
      </c>
      <c r="Y37" s="121" t="str">
        <f t="shared" si="2"/>
        <v>EDUC-18-M_36</v>
      </c>
      <c r="Z37" s="45" t="str">
        <f t="shared" si="3"/>
        <v>E</v>
      </c>
      <c r="AA37" s="55" t="str">
        <f t="shared" si="4"/>
        <v>ES</v>
      </c>
      <c r="AB37" s="57">
        <f t="shared" si="5"/>
        <v>2</v>
      </c>
      <c r="AC37" s="55" t="str">
        <f t="shared" si="6"/>
        <v>Primavera Verano 2018</v>
      </c>
      <c r="AD37" s="106" t="str">
        <f t="shared" si="7"/>
        <v>35</v>
      </c>
      <c r="AE37" s="106" t="str">
        <f t="shared" si="8"/>
        <v>E</v>
      </c>
      <c r="AF37" s="113" t="str">
        <f t="shared" si="9"/>
        <v/>
      </c>
      <c r="AG37" s="113" t="str">
        <f t="shared" si="10"/>
        <v>NO</v>
      </c>
      <c r="AH37" s="113" t="str">
        <f t="shared" si="11"/>
        <v>O</v>
      </c>
      <c r="AI37" s="113" t="str">
        <f t="shared" si="12"/>
        <v>S</v>
      </c>
      <c r="AJ37" s="116">
        <f t="shared" si="13"/>
        <v>7273</v>
      </c>
      <c r="AK37" s="116">
        <f t="shared" si="14"/>
        <v>0</v>
      </c>
      <c r="AL37" s="116">
        <f t="shared" si="15"/>
        <v>7273</v>
      </c>
      <c r="AM37" s="119">
        <f t="shared" si="16"/>
        <v>43222</v>
      </c>
      <c r="BQ37" s="97" t="s">
        <v>19335</v>
      </c>
      <c r="BR37" s="98" t="s">
        <v>19334</v>
      </c>
    </row>
    <row r="38" spans="1:70" ht="45" x14ac:dyDescent="0.25">
      <c r="A38" s="43" t="s">
        <v>19338</v>
      </c>
      <c r="B38" s="44" t="s">
        <v>126</v>
      </c>
      <c r="C38" s="43" t="s">
        <v>19397</v>
      </c>
      <c r="D38" s="44"/>
      <c r="E38" s="43" t="s">
        <v>20034</v>
      </c>
      <c r="F38" s="43" t="s">
        <v>14238</v>
      </c>
      <c r="G38" s="43" t="s">
        <v>19335</v>
      </c>
      <c r="H38" s="46">
        <v>0.03</v>
      </c>
      <c r="I38" s="47">
        <v>5103.45</v>
      </c>
      <c r="J38" s="47">
        <v>357.24</v>
      </c>
      <c r="K38" s="47">
        <v>5103.45</v>
      </c>
      <c r="L38" s="47">
        <v>357.24</v>
      </c>
      <c r="M38" s="43" t="s">
        <v>19953</v>
      </c>
      <c r="N38" s="48">
        <v>43231</v>
      </c>
      <c r="O38" s="44" t="s">
        <v>123</v>
      </c>
      <c r="P38" s="48"/>
      <c r="Q38" s="48"/>
      <c r="R38" s="48"/>
      <c r="S38" s="48"/>
      <c r="T38" s="43" t="s">
        <v>20035</v>
      </c>
      <c r="U38" s="43" t="s">
        <v>20036</v>
      </c>
      <c r="V38" s="43" t="s">
        <v>19569</v>
      </c>
      <c r="W38" s="48">
        <v>43231</v>
      </c>
      <c r="X38" s="43" t="s">
        <v>20037</v>
      </c>
      <c r="Y38" s="121" t="str">
        <f t="shared" si="2"/>
        <v>EDUC-18-M_37</v>
      </c>
      <c r="Z38" s="45" t="str">
        <f t="shared" si="3"/>
        <v>A</v>
      </c>
      <c r="AA38" s="55" t="str">
        <f t="shared" si="4"/>
        <v>ES</v>
      </c>
      <c r="AB38" s="57">
        <f t="shared" si="5"/>
        <v>2</v>
      </c>
      <c r="AC38" s="55" t="str">
        <f t="shared" si="6"/>
        <v>Obra hecha en el Centro Insular de Información y Atención Integral a los Jóvenes en Jinámar</v>
      </c>
      <c r="AD38" s="106" t="str">
        <f t="shared" si="7"/>
        <v>35</v>
      </c>
      <c r="AE38" s="106" t="str">
        <f t="shared" si="8"/>
        <v>A</v>
      </c>
      <c r="AF38" s="113" t="str">
        <f t="shared" si="9"/>
        <v/>
      </c>
      <c r="AG38" s="113" t="str">
        <f t="shared" si="10"/>
        <v>NO</v>
      </c>
      <c r="AH38" s="113" t="str">
        <f t="shared" si="11"/>
        <v>O</v>
      </c>
      <c r="AI38" s="113" t="str">
        <f t="shared" si="12"/>
        <v>S</v>
      </c>
      <c r="AJ38" s="116">
        <f t="shared" si="13"/>
        <v>5461</v>
      </c>
      <c r="AK38" s="116">
        <f t="shared" si="14"/>
        <v>0</v>
      </c>
      <c r="AL38" s="116">
        <f t="shared" si="15"/>
        <v>5461</v>
      </c>
      <c r="AM38" s="119">
        <f t="shared" si="16"/>
        <v>43231</v>
      </c>
      <c r="BQ38" s="97" t="s">
        <v>19337</v>
      </c>
      <c r="BR38" s="98" t="s">
        <v>19336</v>
      </c>
    </row>
    <row r="39" spans="1:70" ht="45" x14ac:dyDescent="0.25">
      <c r="A39" s="43" t="s">
        <v>19340</v>
      </c>
      <c r="B39" s="44" t="s">
        <v>127</v>
      </c>
      <c r="C39" s="43" t="s">
        <v>19397</v>
      </c>
      <c r="D39" s="44"/>
      <c r="E39" s="43" t="s">
        <v>20038</v>
      </c>
      <c r="F39" s="43" t="s">
        <v>18869</v>
      </c>
      <c r="G39" s="43" t="s">
        <v>19335</v>
      </c>
      <c r="H39" s="46">
        <v>0.03</v>
      </c>
      <c r="I39" s="47">
        <v>582</v>
      </c>
      <c r="J39" s="47">
        <v>40.74</v>
      </c>
      <c r="K39" s="47">
        <v>582</v>
      </c>
      <c r="L39" s="47">
        <v>40.74</v>
      </c>
      <c r="M39" s="43" t="s">
        <v>19953</v>
      </c>
      <c r="N39" s="48">
        <v>43242</v>
      </c>
      <c r="O39" s="44" t="s">
        <v>123</v>
      </c>
      <c r="P39" s="48"/>
      <c r="Q39" s="48"/>
      <c r="R39" s="48"/>
      <c r="S39" s="48"/>
      <c r="T39" s="43" t="s">
        <v>20039</v>
      </c>
      <c r="U39" s="43" t="s">
        <v>20040</v>
      </c>
      <c r="V39" s="43" t="s">
        <v>19569</v>
      </c>
      <c r="W39" s="48">
        <v>43242</v>
      </c>
      <c r="X39" s="43"/>
      <c r="Y39" s="121" t="str">
        <f t="shared" si="2"/>
        <v>EDUC-18-M_38</v>
      </c>
      <c r="Z39" s="45" t="str">
        <f t="shared" si="3"/>
        <v>E</v>
      </c>
      <c r="AA39" s="55" t="str">
        <f t="shared" si="4"/>
        <v>ES</v>
      </c>
      <c r="AB39" s="57">
        <f t="shared" si="5"/>
        <v>2</v>
      </c>
      <c r="AC39" s="55" t="str">
        <f t="shared" si="6"/>
        <v>Sin observaciones</v>
      </c>
      <c r="AD39" s="106" t="str">
        <f t="shared" si="7"/>
        <v>35</v>
      </c>
      <c r="AE39" s="106" t="str">
        <f t="shared" si="8"/>
        <v>E</v>
      </c>
      <c r="AF39" s="113" t="str">
        <f t="shared" si="9"/>
        <v/>
      </c>
      <c r="AG39" s="113" t="str">
        <f t="shared" si="10"/>
        <v>NO</v>
      </c>
      <c r="AH39" s="113" t="str">
        <f t="shared" si="11"/>
        <v>O</v>
      </c>
      <c r="AI39" s="113" t="str">
        <f t="shared" si="12"/>
        <v>S</v>
      </c>
      <c r="AJ39" s="116">
        <f t="shared" si="13"/>
        <v>623</v>
      </c>
      <c r="AK39" s="116">
        <f t="shared" si="14"/>
        <v>0</v>
      </c>
      <c r="AL39" s="116">
        <f t="shared" si="15"/>
        <v>623</v>
      </c>
      <c r="AM39" s="119">
        <f t="shared" si="16"/>
        <v>43242</v>
      </c>
      <c r="BQ39" s="97" t="s">
        <v>19339</v>
      </c>
      <c r="BR39" s="98" t="s">
        <v>19338</v>
      </c>
    </row>
    <row r="40" spans="1:70" ht="30" x14ac:dyDescent="0.25">
      <c r="A40" s="43" t="s">
        <v>19342</v>
      </c>
      <c r="B40" s="44" t="s">
        <v>127</v>
      </c>
      <c r="C40" s="43" t="s">
        <v>19397</v>
      </c>
      <c r="D40" s="44"/>
      <c r="E40" s="43" t="s">
        <v>20041</v>
      </c>
      <c r="F40" s="43" t="s">
        <v>18957</v>
      </c>
      <c r="G40" s="43" t="s">
        <v>19335</v>
      </c>
      <c r="H40" s="46">
        <v>0.03</v>
      </c>
      <c r="I40" s="47">
        <v>705.88</v>
      </c>
      <c r="J40" s="47">
        <v>0.01</v>
      </c>
      <c r="K40" s="47">
        <v>705.88</v>
      </c>
      <c r="L40" s="47">
        <v>0.01</v>
      </c>
      <c r="M40" s="43" t="s">
        <v>19953</v>
      </c>
      <c r="N40" s="48">
        <v>43242</v>
      </c>
      <c r="O40" s="44" t="s">
        <v>123</v>
      </c>
      <c r="P40" s="48"/>
      <c r="Q40" s="48"/>
      <c r="R40" s="48"/>
      <c r="S40" s="48"/>
      <c r="T40" s="43" t="s">
        <v>20042</v>
      </c>
      <c r="U40" s="43" t="s">
        <v>20043</v>
      </c>
      <c r="V40" s="43" t="s">
        <v>19569</v>
      </c>
      <c r="W40" s="48">
        <v>43242</v>
      </c>
      <c r="X40" s="43"/>
      <c r="Y40" s="121" t="str">
        <f t="shared" si="2"/>
        <v>EDUC-18-M_39</v>
      </c>
      <c r="Z40" s="45" t="str">
        <f t="shared" si="3"/>
        <v>E</v>
      </c>
      <c r="AA40" s="55" t="str">
        <f t="shared" si="4"/>
        <v>ES</v>
      </c>
      <c r="AB40" s="57">
        <f t="shared" si="5"/>
        <v>2</v>
      </c>
      <c r="AC40" s="55" t="str">
        <f t="shared" si="6"/>
        <v>Sin observaciones</v>
      </c>
      <c r="AD40" s="106" t="str">
        <f t="shared" si="7"/>
        <v>35</v>
      </c>
      <c r="AE40" s="106" t="str">
        <f t="shared" si="8"/>
        <v>E</v>
      </c>
      <c r="AF40" s="113" t="str">
        <f t="shared" si="9"/>
        <v/>
      </c>
      <c r="AG40" s="113" t="str">
        <f t="shared" si="10"/>
        <v>NO</v>
      </c>
      <c r="AH40" s="113" t="str">
        <f t="shared" si="11"/>
        <v>O</v>
      </c>
      <c r="AI40" s="113" t="str">
        <f t="shared" si="12"/>
        <v>S</v>
      </c>
      <c r="AJ40" s="116">
        <f t="shared" si="13"/>
        <v>706</v>
      </c>
      <c r="AK40" s="116">
        <f t="shared" si="14"/>
        <v>0</v>
      </c>
      <c r="AL40" s="116">
        <f t="shared" si="15"/>
        <v>706</v>
      </c>
      <c r="AM40" s="119">
        <f t="shared" si="16"/>
        <v>43242</v>
      </c>
      <c r="BQ40" s="97" t="s">
        <v>19341</v>
      </c>
      <c r="BR40" s="98" t="s">
        <v>19340</v>
      </c>
    </row>
    <row r="41" spans="1:70" ht="45" x14ac:dyDescent="0.25">
      <c r="A41" s="43" t="s">
        <v>19344</v>
      </c>
      <c r="B41" s="44" t="s">
        <v>127</v>
      </c>
      <c r="C41" s="43" t="s">
        <v>19397</v>
      </c>
      <c r="D41" s="44"/>
      <c r="E41" s="43" t="s">
        <v>20044</v>
      </c>
      <c r="F41" s="43" t="s">
        <v>15838</v>
      </c>
      <c r="G41" s="43" t="s">
        <v>19335</v>
      </c>
      <c r="H41" s="46">
        <v>0.03</v>
      </c>
      <c r="I41" s="47">
        <v>115</v>
      </c>
      <c r="J41" s="47">
        <v>8.0500000000000007</v>
      </c>
      <c r="K41" s="47">
        <v>115</v>
      </c>
      <c r="L41" s="47">
        <v>8.0500000000000007</v>
      </c>
      <c r="M41" s="43" t="s">
        <v>19953</v>
      </c>
      <c r="N41" s="48">
        <v>43242</v>
      </c>
      <c r="O41" s="44" t="s">
        <v>123</v>
      </c>
      <c r="P41" s="48"/>
      <c r="Q41" s="48"/>
      <c r="R41" s="48"/>
      <c r="S41" s="48"/>
      <c r="T41" s="43" t="s">
        <v>19984</v>
      </c>
      <c r="U41" s="43" t="s">
        <v>19985</v>
      </c>
      <c r="V41" s="43" t="s">
        <v>19569</v>
      </c>
      <c r="W41" s="48">
        <v>43242</v>
      </c>
      <c r="X41" s="43"/>
      <c r="Y41" s="121" t="str">
        <f t="shared" si="2"/>
        <v>EDUC-18-M_40</v>
      </c>
      <c r="Z41" s="45" t="str">
        <f t="shared" si="3"/>
        <v>E</v>
      </c>
      <c r="AA41" s="55" t="str">
        <f t="shared" si="4"/>
        <v>ES</v>
      </c>
      <c r="AB41" s="57">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123</v>
      </c>
      <c r="AK41" s="116">
        <f t="shared" si="14"/>
        <v>0</v>
      </c>
      <c r="AL41" s="116">
        <f t="shared" si="15"/>
        <v>123</v>
      </c>
      <c r="AM41" s="119">
        <f t="shared" si="16"/>
        <v>43242</v>
      </c>
      <c r="BQ41" s="97" t="s">
        <v>19343</v>
      </c>
      <c r="BR41" s="98" t="s">
        <v>19342</v>
      </c>
    </row>
    <row r="42" spans="1:70" ht="45" x14ac:dyDescent="0.25">
      <c r="A42" s="43" t="s">
        <v>19346</v>
      </c>
      <c r="B42" s="44" t="s">
        <v>127</v>
      </c>
      <c r="C42" s="43" t="s">
        <v>19397</v>
      </c>
      <c r="D42" s="44"/>
      <c r="E42" s="43" t="s">
        <v>20045</v>
      </c>
      <c r="F42" s="43" t="s">
        <v>18957</v>
      </c>
      <c r="G42" s="43" t="s">
        <v>19335</v>
      </c>
      <c r="H42" s="46">
        <v>0.03</v>
      </c>
      <c r="I42" s="47">
        <v>695.5</v>
      </c>
      <c r="J42" s="47">
        <v>0.01</v>
      </c>
      <c r="K42" s="47">
        <v>695.5</v>
      </c>
      <c r="L42" s="47">
        <v>0.01</v>
      </c>
      <c r="M42" s="43" t="s">
        <v>19953</v>
      </c>
      <c r="N42" s="48">
        <v>43242</v>
      </c>
      <c r="O42" s="44" t="s">
        <v>123</v>
      </c>
      <c r="P42" s="48"/>
      <c r="Q42" s="48"/>
      <c r="R42" s="48"/>
      <c r="S42" s="48"/>
      <c r="T42" s="43" t="s">
        <v>20022</v>
      </c>
      <c r="U42" s="43" t="s">
        <v>20023</v>
      </c>
      <c r="V42" s="43" t="s">
        <v>19569</v>
      </c>
      <c r="W42" s="48">
        <v>43242</v>
      </c>
      <c r="X42" s="43"/>
      <c r="Y42" s="121" t="str">
        <f t="shared" si="2"/>
        <v>EDUC-18-M_41</v>
      </c>
      <c r="Z42" s="45" t="str">
        <f t="shared" si="3"/>
        <v>E</v>
      </c>
      <c r="AA42" s="55" t="str">
        <f t="shared" si="4"/>
        <v>ES</v>
      </c>
      <c r="AB42" s="57">
        <f t="shared" si="5"/>
        <v>2</v>
      </c>
      <c r="AC42" s="55" t="str">
        <f t="shared" si="6"/>
        <v>Sin observaciones</v>
      </c>
      <c r="AD42" s="106" t="str">
        <f t="shared" si="7"/>
        <v>35</v>
      </c>
      <c r="AE42" s="106" t="str">
        <f t="shared" si="8"/>
        <v>E</v>
      </c>
      <c r="AF42" s="113" t="str">
        <f t="shared" si="9"/>
        <v/>
      </c>
      <c r="AG42" s="113" t="str">
        <f t="shared" si="10"/>
        <v>NO</v>
      </c>
      <c r="AH42" s="113" t="str">
        <f t="shared" si="11"/>
        <v>O</v>
      </c>
      <c r="AI42" s="113" t="str">
        <f t="shared" si="12"/>
        <v>S</v>
      </c>
      <c r="AJ42" s="116">
        <f t="shared" si="13"/>
        <v>696</v>
      </c>
      <c r="AK42" s="116">
        <f t="shared" si="14"/>
        <v>0</v>
      </c>
      <c r="AL42" s="116">
        <f t="shared" si="15"/>
        <v>696</v>
      </c>
      <c r="AM42" s="119">
        <f t="shared" si="16"/>
        <v>43242</v>
      </c>
      <c r="BQ42" s="97" t="s">
        <v>19345</v>
      </c>
      <c r="BR42" s="98" t="s">
        <v>19344</v>
      </c>
    </row>
    <row r="43" spans="1:70" ht="30" x14ac:dyDescent="0.25">
      <c r="A43" s="43" t="s">
        <v>19348</v>
      </c>
      <c r="B43" s="44" t="s">
        <v>127</v>
      </c>
      <c r="C43" s="43" t="s">
        <v>19397</v>
      </c>
      <c r="D43" s="44"/>
      <c r="E43" s="43" t="s">
        <v>20046</v>
      </c>
      <c r="F43" s="43" t="s">
        <v>18879</v>
      </c>
      <c r="G43" s="43" t="s">
        <v>19335</v>
      </c>
      <c r="H43" s="46">
        <v>0.09</v>
      </c>
      <c r="I43" s="47">
        <v>12960</v>
      </c>
      <c r="J43" s="47">
        <v>907.2</v>
      </c>
      <c r="K43" s="47">
        <v>12960</v>
      </c>
      <c r="L43" s="47">
        <v>907.2</v>
      </c>
      <c r="M43" s="43" t="s">
        <v>19953</v>
      </c>
      <c r="N43" s="48">
        <v>43242</v>
      </c>
      <c r="O43" s="44" t="s">
        <v>123</v>
      </c>
      <c r="P43" s="48"/>
      <c r="Q43" s="48"/>
      <c r="R43" s="48"/>
      <c r="S43" s="48"/>
      <c r="T43" s="43" t="s">
        <v>20051</v>
      </c>
      <c r="U43" s="43" t="s">
        <v>20052</v>
      </c>
      <c r="V43" s="43" t="s">
        <v>19569</v>
      </c>
      <c r="W43" s="48">
        <v>43242</v>
      </c>
      <c r="X43" s="43"/>
      <c r="Y43" s="121" t="str">
        <f t="shared" si="2"/>
        <v>EDUC-18-M_42</v>
      </c>
      <c r="Z43" s="45" t="str">
        <f t="shared" si="3"/>
        <v>E</v>
      </c>
      <c r="AA43" s="55" t="str">
        <f t="shared" si="4"/>
        <v>ES</v>
      </c>
      <c r="AB43" s="57">
        <f t="shared" si="5"/>
        <v>2</v>
      </c>
      <c r="AC43" s="55" t="str">
        <f t="shared" si="6"/>
        <v>Sin observaciones</v>
      </c>
      <c r="AD43" s="106" t="str">
        <f t="shared" si="7"/>
        <v>35</v>
      </c>
      <c r="AE43" s="106" t="str">
        <f t="shared" si="8"/>
        <v>E</v>
      </c>
      <c r="AF43" s="113" t="str">
        <f t="shared" si="9"/>
        <v/>
      </c>
      <c r="AG43" s="113" t="str">
        <f t="shared" si="10"/>
        <v>NO</v>
      </c>
      <c r="AH43" s="113" t="str">
        <f t="shared" si="11"/>
        <v>O</v>
      </c>
      <c r="AI43" s="113" t="str">
        <f t="shared" si="12"/>
        <v>S</v>
      </c>
      <c r="AJ43" s="116">
        <f t="shared" si="13"/>
        <v>13867</v>
      </c>
      <c r="AK43" s="116">
        <f t="shared" si="14"/>
        <v>0</v>
      </c>
      <c r="AL43" s="116">
        <f t="shared" si="15"/>
        <v>13867</v>
      </c>
      <c r="AM43" s="119">
        <f t="shared" si="16"/>
        <v>43242</v>
      </c>
      <c r="BQ43" s="97" t="s">
        <v>19347</v>
      </c>
      <c r="BR43" s="98" t="s">
        <v>19346</v>
      </c>
    </row>
    <row r="44" spans="1:70" ht="45" x14ac:dyDescent="0.25">
      <c r="A44" s="43" t="s">
        <v>19350</v>
      </c>
      <c r="B44" s="44" t="s">
        <v>127</v>
      </c>
      <c r="C44" s="43" t="s">
        <v>19397</v>
      </c>
      <c r="D44" s="44"/>
      <c r="E44" s="43" t="s">
        <v>20047</v>
      </c>
      <c r="F44" s="43" t="s">
        <v>18957</v>
      </c>
      <c r="G44" s="43" t="s">
        <v>19335</v>
      </c>
      <c r="H44" s="46">
        <v>0.03</v>
      </c>
      <c r="I44" s="47">
        <v>929.91</v>
      </c>
      <c r="J44" s="47">
        <v>65.09</v>
      </c>
      <c r="K44" s="47">
        <v>929.91</v>
      </c>
      <c r="L44" s="47">
        <v>65.09</v>
      </c>
      <c r="M44" s="43" t="s">
        <v>19953</v>
      </c>
      <c r="N44" s="48">
        <v>43245</v>
      </c>
      <c r="O44" s="44" t="s">
        <v>123</v>
      </c>
      <c r="P44" s="48"/>
      <c r="Q44" s="48"/>
      <c r="R44" s="48"/>
      <c r="S44" s="48"/>
      <c r="T44" s="43" t="s">
        <v>20026</v>
      </c>
      <c r="U44" s="43" t="s">
        <v>20027</v>
      </c>
      <c r="V44" s="43" t="s">
        <v>19569</v>
      </c>
      <c r="W44" s="48">
        <v>43245</v>
      </c>
      <c r="X44" s="43"/>
      <c r="Y44" s="121" t="str">
        <f t="shared" si="2"/>
        <v>EDUC-18-M_43</v>
      </c>
      <c r="Z44" s="45" t="str">
        <f t="shared" si="3"/>
        <v>E</v>
      </c>
      <c r="AA44" s="55" t="str">
        <f t="shared" si="4"/>
        <v>ES</v>
      </c>
      <c r="AB44" s="57">
        <f t="shared" si="5"/>
        <v>2</v>
      </c>
      <c r="AC44" s="55" t="str">
        <f t="shared" si="6"/>
        <v>Sin observaciones</v>
      </c>
      <c r="AD44" s="106" t="str">
        <f t="shared" si="7"/>
        <v>35</v>
      </c>
      <c r="AE44" s="106" t="str">
        <f t="shared" si="8"/>
        <v>E</v>
      </c>
      <c r="AF44" s="113" t="str">
        <f t="shared" si="9"/>
        <v/>
      </c>
      <c r="AG44" s="113" t="str">
        <f t="shared" si="10"/>
        <v>NO</v>
      </c>
      <c r="AH44" s="113" t="str">
        <f t="shared" si="11"/>
        <v>O</v>
      </c>
      <c r="AI44" s="113" t="str">
        <f t="shared" si="12"/>
        <v>S</v>
      </c>
      <c r="AJ44" s="116">
        <f t="shared" si="13"/>
        <v>995</v>
      </c>
      <c r="AK44" s="116">
        <f t="shared" si="14"/>
        <v>0</v>
      </c>
      <c r="AL44" s="116">
        <f t="shared" si="15"/>
        <v>995</v>
      </c>
      <c r="AM44" s="119">
        <f t="shared" si="16"/>
        <v>43245</v>
      </c>
      <c r="BQ44" s="97" t="s">
        <v>19349</v>
      </c>
      <c r="BR44" s="98" t="s">
        <v>19348</v>
      </c>
    </row>
    <row r="45" spans="1:70" ht="45" x14ac:dyDescent="0.25">
      <c r="A45" s="43" t="s">
        <v>19352</v>
      </c>
      <c r="B45" s="44" t="s">
        <v>127</v>
      </c>
      <c r="C45" s="43" t="s">
        <v>19397</v>
      </c>
      <c r="D45" s="44"/>
      <c r="E45" s="43" t="s">
        <v>20130</v>
      </c>
      <c r="F45" s="43" t="s">
        <v>2922</v>
      </c>
      <c r="G45" s="43" t="s">
        <v>19335</v>
      </c>
      <c r="H45" s="46">
        <v>0.03</v>
      </c>
      <c r="I45" s="47">
        <v>834.49</v>
      </c>
      <c r="J45" s="47">
        <v>58.41</v>
      </c>
      <c r="K45" s="47">
        <v>834.49</v>
      </c>
      <c r="L45" s="47">
        <v>58.41</v>
      </c>
      <c r="M45" s="43" t="s">
        <v>19953</v>
      </c>
      <c r="N45" s="48">
        <v>43249</v>
      </c>
      <c r="O45" s="44" t="s">
        <v>123</v>
      </c>
      <c r="P45" s="48"/>
      <c r="Q45" s="48"/>
      <c r="R45" s="48"/>
      <c r="S45" s="48"/>
      <c r="T45" s="43" t="s">
        <v>20053</v>
      </c>
      <c r="U45" s="43" t="s">
        <v>20054</v>
      </c>
      <c r="V45" s="43" t="s">
        <v>19569</v>
      </c>
      <c r="W45" s="48">
        <v>43249</v>
      </c>
      <c r="X45" s="43"/>
      <c r="Y45" s="121" t="str">
        <f t="shared" si="2"/>
        <v>EDUC-18-M_44</v>
      </c>
      <c r="Z45" s="45" t="str">
        <f t="shared" si="3"/>
        <v>E</v>
      </c>
      <c r="AA45" s="55" t="str">
        <f t="shared" si="4"/>
        <v>ES</v>
      </c>
      <c r="AB45" s="57">
        <f t="shared" si="5"/>
        <v>2</v>
      </c>
      <c r="AC45" s="55" t="str">
        <f t="shared" si="6"/>
        <v>Sin observaciones</v>
      </c>
      <c r="AD45" s="106" t="str">
        <f t="shared" si="7"/>
        <v>35</v>
      </c>
      <c r="AE45" s="106" t="str">
        <f t="shared" si="8"/>
        <v>E</v>
      </c>
      <c r="AF45" s="113" t="str">
        <f t="shared" si="9"/>
        <v/>
      </c>
      <c r="AG45" s="113" t="str">
        <f t="shared" si="10"/>
        <v>NO</v>
      </c>
      <c r="AH45" s="113" t="str">
        <f t="shared" si="11"/>
        <v>O</v>
      </c>
      <c r="AI45" s="113" t="str">
        <f t="shared" si="12"/>
        <v>S</v>
      </c>
      <c r="AJ45" s="116">
        <f t="shared" si="13"/>
        <v>893</v>
      </c>
      <c r="AK45" s="116">
        <f t="shared" si="14"/>
        <v>0</v>
      </c>
      <c r="AL45" s="116">
        <f t="shared" si="15"/>
        <v>893</v>
      </c>
      <c r="AM45" s="119">
        <f t="shared" si="16"/>
        <v>43249</v>
      </c>
      <c r="BQ45" s="97" t="s">
        <v>19351</v>
      </c>
      <c r="BR45" s="98" t="s">
        <v>19350</v>
      </c>
    </row>
    <row r="46" spans="1:70" ht="45" x14ac:dyDescent="0.25">
      <c r="A46" s="43" t="s">
        <v>19354</v>
      </c>
      <c r="B46" s="44" t="s">
        <v>127</v>
      </c>
      <c r="C46" s="43" t="s">
        <v>19397</v>
      </c>
      <c r="D46" s="44"/>
      <c r="E46" s="43" t="s">
        <v>20048</v>
      </c>
      <c r="F46" s="43" t="s">
        <v>18957</v>
      </c>
      <c r="G46" s="43" t="s">
        <v>19335</v>
      </c>
      <c r="H46" s="46">
        <v>0.03</v>
      </c>
      <c r="I46" s="47">
        <v>1360</v>
      </c>
      <c r="J46" s="47">
        <v>95.2</v>
      </c>
      <c r="K46" s="47">
        <v>1360</v>
      </c>
      <c r="L46" s="47">
        <v>95.2</v>
      </c>
      <c r="M46" s="43" t="s">
        <v>19953</v>
      </c>
      <c r="N46" s="48">
        <v>43249</v>
      </c>
      <c r="O46" s="44" t="s">
        <v>123</v>
      </c>
      <c r="P46" s="48"/>
      <c r="Q46" s="48"/>
      <c r="R46" s="48"/>
      <c r="S46" s="48"/>
      <c r="T46" s="43" t="s">
        <v>20055</v>
      </c>
      <c r="U46" s="43" t="s">
        <v>20056</v>
      </c>
      <c r="V46" s="43" t="s">
        <v>19569</v>
      </c>
      <c r="W46" s="48">
        <v>43249</v>
      </c>
      <c r="X46" s="43"/>
      <c r="Y46" s="121" t="str">
        <f t="shared" si="2"/>
        <v>EDUC-18-M_45</v>
      </c>
      <c r="Z46" s="45" t="str">
        <f t="shared" si="3"/>
        <v>E</v>
      </c>
      <c r="AA46" s="55" t="str">
        <f t="shared" si="4"/>
        <v>ES</v>
      </c>
      <c r="AB46" s="57">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S</v>
      </c>
      <c r="AJ46" s="116">
        <f t="shared" si="13"/>
        <v>1455</v>
      </c>
      <c r="AK46" s="116">
        <f t="shared" si="14"/>
        <v>0</v>
      </c>
      <c r="AL46" s="116">
        <f t="shared" si="15"/>
        <v>1455</v>
      </c>
      <c r="AM46" s="119">
        <f t="shared" si="16"/>
        <v>43249</v>
      </c>
      <c r="BQ46" s="97" t="s">
        <v>19353</v>
      </c>
      <c r="BR46" s="98" t="s">
        <v>19352</v>
      </c>
    </row>
    <row r="47" spans="1:70" ht="45" x14ac:dyDescent="0.25">
      <c r="A47" s="43" t="s">
        <v>19356</v>
      </c>
      <c r="B47" s="44" t="s">
        <v>127</v>
      </c>
      <c r="C47" s="43" t="s">
        <v>19397</v>
      </c>
      <c r="D47" s="44"/>
      <c r="E47" s="43" t="s">
        <v>20049</v>
      </c>
      <c r="F47" s="43" t="s">
        <v>16476</v>
      </c>
      <c r="G47" s="43" t="s">
        <v>19335</v>
      </c>
      <c r="H47" s="46">
        <v>0.03</v>
      </c>
      <c r="I47" s="47">
        <v>9275.0400000000009</v>
      </c>
      <c r="J47" s="47">
        <v>649.25</v>
      </c>
      <c r="K47" s="47">
        <v>9275.0400000000009</v>
      </c>
      <c r="L47" s="47">
        <v>649.25</v>
      </c>
      <c r="M47" s="43" t="s">
        <v>19953</v>
      </c>
      <c r="N47" s="48">
        <v>43249</v>
      </c>
      <c r="O47" s="44" t="s">
        <v>123</v>
      </c>
      <c r="P47" s="48"/>
      <c r="Q47" s="48"/>
      <c r="R47" s="48"/>
      <c r="S47" s="48"/>
      <c r="T47" s="43" t="s">
        <v>20057</v>
      </c>
      <c r="U47" s="43" t="s">
        <v>20058</v>
      </c>
      <c r="V47" s="43" t="s">
        <v>19569</v>
      </c>
      <c r="W47" s="48">
        <v>43249</v>
      </c>
      <c r="X47" s="43"/>
      <c r="Y47" s="121" t="str">
        <f t="shared" si="2"/>
        <v>EDUC-18-M_46</v>
      </c>
      <c r="Z47" s="45" t="str">
        <f t="shared" si="3"/>
        <v>E</v>
      </c>
      <c r="AA47" s="55" t="str">
        <f t="shared" si="4"/>
        <v>ES</v>
      </c>
      <c r="AB47" s="57">
        <f t="shared" si="5"/>
        <v>2</v>
      </c>
      <c r="AC47" s="55" t="str">
        <f t="shared" si="6"/>
        <v>Sin observaciones</v>
      </c>
      <c r="AD47" s="106" t="str">
        <f t="shared" si="7"/>
        <v>35</v>
      </c>
      <c r="AE47" s="106" t="str">
        <f t="shared" si="8"/>
        <v>E</v>
      </c>
      <c r="AF47" s="113" t="str">
        <f t="shared" si="9"/>
        <v/>
      </c>
      <c r="AG47" s="113" t="str">
        <f t="shared" si="10"/>
        <v>NO</v>
      </c>
      <c r="AH47" s="113" t="str">
        <f t="shared" si="11"/>
        <v>O</v>
      </c>
      <c r="AI47" s="113" t="str">
        <f t="shared" si="12"/>
        <v>S</v>
      </c>
      <c r="AJ47" s="116">
        <f t="shared" si="13"/>
        <v>9924</v>
      </c>
      <c r="AK47" s="116">
        <f t="shared" si="14"/>
        <v>0</v>
      </c>
      <c r="AL47" s="116">
        <f t="shared" si="15"/>
        <v>9924</v>
      </c>
      <c r="AM47" s="119">
        <f t="shared" si="16"/>
        <v>43249</v>
      </c>
      <c r="BQ47" s="97" t="s">
        <v>19355</v>
      </c>
      <c r="BR47" s="98" t="s">
        <v>19354</v>
      </c>
    </row>
    <row r="48" spans="1:70" ht="45" x14ac:dyDescent="0.25">
      <c r="A48" s="43" t="s">
        <v>19358</v>
      </c>
      <c r="B48" s="44" t="s">
        <v>127</v>
      </c>
      <c r="C48" s="43" t="s">
        <v>19397</v>
      </c>
      <c r="D48" s="44"/>
      <c r="E48" s="43" t="s">
        <v>20050</v>
      </c>
      <c r="F48" s="43" t="s">
        <v>15534</v>
      </c>
      <c r="G48" s="43" t="s">
        <v>19335</v>
      </c>
      <c r="H48" s="46">
        <v>0.03</v>
      </c>
      <c r="I48" s="47">
        <v>95</v>
      </c>
      <c r="J48" s="47">
        <v>6.65</v>
      </c>
      <c r="K48" s="47">
        <v>95</v>
      </c>
      <c r="L48" s="47">
        <v>6.65</v>
      </c>
      <c r="M48" s="43" t="s">
        <v>19953</v>
      </c>
      <c r="N48" s="48">
        <v>43249</v>
      </c>
      <c r="O48" s="44" t="s">
        <v>123</v>
      </c>
      <c r="P48" s="48"/>
      <c r="Q48" s="48"/>
      <c r="R48" s="48"/>
      <c r="S48" s="48"/>
      <c r="T48" s="43" t="s">
        <v>20009</v>
      </c>
      <c r="U48" s="43" t="s">
        <v>20010</v>
      </c>
      <c r="V48" s="43" t="s">
        <v>19569</v>
      </c>
      <c r="W48" s="48">
        <v>43249</v>
      </c>
      <c r="X48" s="43"/>
      <c r="Y48" s="121" t="str">
        <f t="shared" si="2"/>
        <v>EDUC-18-M_47</v>
      </c>
      <c r="Z48" s="45" t="str">
        <f t="shared" si="3"/>
        <v>E</v>
      </c>
      <c r="AA48" s="55" t="str">
        <f t="shared" si="4"/>
        <v>ES</v>
      </c>
      <c r="AB48" s="57">
        <f t="shared" si="5"/>
        <v>2</v>
      </c>
      <c r="AC48" s="55" t="str">
        <f t="shared" si="6"/>
        <v>Sin observaciones</v>
      </c>
      <c r="AD48" s="106" t="str">
        <f t="shared" si="7"/>
        <v>35</v>
      </c>
      <c r="AE48" s="106" t="str">
        <f t="shared" si="8"/>
        <v>E</v>
      </c>
      <c r="AF48" s="113" t="str">
        <f t="shared" si="9"/>
        <v/>
      </c>
      <c r="AG48" s="113" t="str">
        <f t="shared" si="10"/>
        <v>NO</v>
      </c>
      <c r="AH48" s="113" t="str">
        <f t="shared" si="11"/>
        <v>O</v>
      </c>
      <c r="AI48" s="113" t="str">
        <f t="shared" si="12"/>
        <v>S</v>
      </c>
      <c r="AJ48" s="116">
        <f t="shared" si="13"/>
        <v>102</v>
      </c>
      <c r="AK48" s="116">
        <f t="shared" si="14"/>
        <v>0</v>
      </c>
      <c r="AL48" s="116">
        <f t="shared" si="15"/>
        <v>102</v>
      </c>
      <c r="AM48" s="119">
        <f t="shared" si="16"/>
        <v>43249</v>
      </c>
      <c r="BQ48" s="97" t="s">
        <v>19357</v>
      </c>
      <c r="BR48" s="98" t="s">
        <v>19356</v>
      </c>
    </row>
    <row r="49" spans="1:70" ht="45" x14ac:dyDescent="0.25">
      <c r="A49" s="43" t="s">
        <v>19360</v>
      </c>
      <c r="B49" s="44" t="s">
        <v>127</v>
      </c>
      <c r="C49" s="43" t="s">
        <v>19397</v>
      </c>
      <c r="D49" s="44"/>
      <c r="E49" s="43" t="s">
        <v>20069</v>
      </c>
      <c r="F49" s="43" t="s">
        <v>18957</v>
      </c>
      <c r="G49" s="43" t="s">
        <v>19335</v>
      </c>
      <c r="H49" s="46">
        <v>0.03</v>
      </c>
      <c r="I49" s="47">
        <v>841.12</v>
      </c>
      <c r="J49" s="47">
        <v>58.88</v>
      </c>
      <c r="K49" s="47">
        <v>841.12</v>
      </c>
      <c r="L49" s="47">
        <v>58.88</v>
      </c>
      <c r="M49" s="43" t="s">
        <v>19953</v>
      </c>
      <c r="N49" s="48">
        <v>43252</v>
      </c>
      <c r="O49" s="44" t="s">
        <v>123</v>
      </c>
      <c r="P49" s="48"/>
      <c r="Q49" s="48"/>
      <c r="R49" s="48"/>
      <c r="S49" s="48"/>
      <c r="T49" s="43" t="s">
        <v>20084</v>
      </c>
      <c r="U49" s="43" t="s">
        <v>20085</v>
      </c>
      <c r="V49" s="43" t="s">
        <v>19569</v>
      </c>
      <c r="W49" s="48">
        <v>43252</v>
      </c>
      <c r="X49" s="43"/>
      <c r="Y49" s="121" t="str">
        <f t="shared" si="2"/>
        <v>EDUC-18-M_48</v>
      </c>
      <c r="Z49" s="45" t="str">
        <f t="shared" si="3"/>
        <v>E</v>
      </c>
      <c r="AA49" s="55" t="str">
        <f t="shared" si="4"/>
        <v>ES</v>
      </c>
      <c r="AB49" s="57">
        <f t="shared" si="5"/>
        <v>2</v>
      </c>
      <c r="AC49" s="55" t="str">
        <f t="shared" si="6"/>
        <v>Sin observaciones</v>
      </c>
      <c r="AD49" s="106" t="str">
        <f t="shared" si="7"/>
        <v>35</v>
      </c>
      <c r="AE49" s="106" t="str">
        <f t="shared" si="8"/>
        <v>E</v>
      </c>
      <c r="AF49" s="113" t="str">
        <f t="shared" si="9"/>
        <v/>
      </c>
      <c r="AG49" s="113" t="str">
        <f t="shared" si="10"/>
        <v>NO</v>
      </c>
      <c r="AH49" s="113" t="str">
        <f t="shared" si="11"/>
        <v>O</v>
      </c>
      <c r="AI49" s="113" t="str">
        <f t="shared" si="12"/>
        <v>S</v>
      </c>
      <c r="AJ49" s="116">
        <f t="shared" si="13"/>
        <v>900</v>
      </c>
      <c r="AK49" s="116">
        <f t="shared" si="14"/>
        <v>0</v>
      </c>
      <c r="AL49" s="116">
        <f t="shared" si="15"/>
        <v>900</v>
      </c>
      <c r="AM49" s="119">
        <f t="shared" si="16"/>
        <v>43252</v>
      </c>
      <c r="BQ49" s="97" t="s">
        <v>19359</v>
      </c>
      <c r="BR49" s="98" t="s">
        <v>19358</v>
      </c>
    </row>
    <row r="50" spans="1:70" ht="45" x14ac:dyDescent="0.25">
      <c r="A50" s="43" t="s">
        <v>19362</v>
      </c>
      <c r="B50" s="44" t="s">
        <v>127</v>
      </c>
      <c r="C50" s="43" t="s">
        <v>19397</v>
      </c>
      <c r="D50" s="44"/>
      <c r="E50" s="43" t="s">
        <v>20070</v>
      </c>
      <c r="F50" s="43" t="s">
        <v>18957</v>
      </c>
      <c r="G50" s="43" t="s">
        <v>19335</v>
      </c>
      <c r="H50" s="46">
        <v>0.03</v>
      </c>
      <c r="I50" s="47">
        <v>1289.3499999999999</v>
      </c>
      <c r="J50" s="47">
        <v>0.01</v>
      </c>
      <c r="K50" s="47">
        <v>1289.3499999999999</v>
      </c>
      <c r="L50" s="47">
        <v>0.01</v>
      </c>
      <c r="M50" s="43" t="s">
        <v>19953</v>
      </c>
      <c r="N50" s="48">
        <v>43252</v>
      </c>
      <c r="O50" s="44" t="s">
        <v>123</v>
      </c>
      <c r="P50" s="48"/>
      <c r="Q50" s="48"/>
      <c r="R50" s="48"/>
      <c r="S50" s="48"/>
      <c r="T50" s="43" t="s">
        <v>20022</v>
      </c>
      <c r="U50" s="43" t="s">
        <v>20023</v>
      </c>
      <c r="V50" s="43" t="s">
        <v>19569</v>
      </c>
      <c r="W50" s="48">
        <v>43252</v>
      </c>
      <c r="X50" s="43"/>
      <c r="Y50" s="121" t="str">
        <f t="shared" si="2"/>
        <v>EDUC-18-M_49</v>
      </c>
      <c r="Z50" s="45" t="str">
        <f t="shared" si="3"/>
        <v>E</v>
      </c>
      <c r="AA50" s="55" t="str">
        <f t="shared" si="4"/>
        <v>ES</v>
      </c>
      <c r="AB50" s="57">
        <f t="shared" si="5"/>
        <v>2</v>
      </c>
      <c r="AC50" s="55" t="str">
        <f t="shared" si="6"/>
        <v>Sin observaciones</v>
      </c>
      <c r="AD50" s="106" t="str">
        <f t="shared" si="7"/>
        <v>35</v>
      </c>
      <c r="AE50" s="106" t="str">
        <f t="shared" si="8"/>
        <v>E</v>
      </c>
      <c r="AF50" s="113" t="str">
        <f t="shared" si="9"/>
        <v/>
      </c>
      <c r="AG50" s="113" t="str">
        <f t="shared" si="10"/>
        <v>NO</v>
      </c>
      <c r="AH50" s="113" t="str">
        <f t="shared" si="11"/>
        <v>O</v>
      </c>
      <c r="AI50" s="113" t="str">
        <f t="shared" si="12"/>
        <v>S</v>
      </c>
      <c r="AJ50" s="116">
        <f t="shared" si="13"/>
        <v>1289</v>
      </c>
      <c r="AK50" s="116">
        <f t="shared" si="14"/>
        <v>0</v>
      </c>
      <c r="AL50" s="116">
        <f t="shared" si="15"/>
        <v>1289</v>
      </c>
      <c r="AM50" s="119">
        <f t="shared" si="16"/>
        <v>43252</v>
      </c>
      <c r="BQ50" s="97" t="s">
        <v>19361</v>
      </c>
      <c r="BR50" s="98" t="s">
        <v>19360</v>
      </c>
    </row>
    <row r="51" spans="1:70" ht="60" x14ac:dyDescent="0.25">
      <c r="A51" s="43" t="s">
        <v>19364</v>
      </c>
      <c r="B51" s="44" t="s">
        <v>128</v>
      </c>
      <c r="C51" s="43" t="s">
        <v>19397</v>
      </c>
      <c r="D51" s="44" t="s">
        <v>19384</v>
      </c>
      <c r="E51" s="43" t="s">
        <v>20071</v>
      </c>
      <c r="F51" s="43" t="s">
        <v>11964</v>
      </c>
      <c r="G51" s="43" t="s">
        <v>19335</v>
      </c>
      <c r="H51" s="46">
        <v>0.03</v>
      </c>
      <c r="I51" s="47">
        <v>545.4</v>
      </c>
      <c r="J51" s="47">
        <v>0.01</v>
      </c>
      <c r="K51" s="47">
        <v>545.4</v>
      </c>
      <c r="L51" s="47">
        <v>0.01</v>
      </c>
      <c r="M51" s="43" t="s">
        <v>19953</v>
      </c>
      <c r="N51" s="48">
        <v>43256</v>
      </c>
      <c r="O51" s="44" t="s">
        <v>123</v>
      </c>
      <c r="P51" s="48"/>
      <c r="Q51" s="48"/>
      <c r="R51" s="48"/>
      <c r="S51" s="48"/>
      <c r="T51" s="43" t="s">
        <v>19962</v>
      </c>
      <c r="U51" s="43" t="s">
        <v>19963</v>
      </c>
      <c r="V51" s="43" t="s">
        <v>19569</v>
      </c>
      <c r="W51" s="48">
        <v>43256</v>
      </c>
      <c r="X51" s="43"/>
      <c r="Y51" s="121" t="str">
        <f t="shared" si="2"/>
        <v>EDUC-18-M_50</v>
      </c>
      <c r="Z51" s="45" t="str">
        <f t="shared" si="3"/>
        <v>C</v>
      </c>
      <c r="AA51" s="55" t="str">
        <f t="shared" si="4"/>
        <v>ES</v>
      </c>
      <c r="AB51" s="57">
        <f t="shared" si="5"/>
        <v>2</v>
      </c>
      <c r="AC51" s="55" t="str">
        <f t="shared" si="6"/>
        <v>Sin observaciones</v>
      </c>
      <c r="AD51" s="106" t="str">
        <f t="shared" si="7"/>
        <v>35</v>
      </c>
      <c r="AE51" s="106" t="str">
        <f t="shared" si="8"/>
        <v>C</v>
      </c>
      <c r="AF51" s="113" t="str">
        <f t="shared" si="9"/>
        <v>1</v>
      </c>
      <c r="AG51" s="113" t="str">
        <f t="shared" si="10"/>
        <v>NO</v>
      </c>
      <c r="AH51" s="113" t="str">
        <f t="shared" si="11"/>
        <v>O</v>
      </c>
      <c r="AI51" s="113" t="str">
        <f t="shared" si="12"/>
        <v>S</v>
      </c>
      <c r="AJ51" s="116">
        <f t="shared" si="13"/>
        <v>545</v>
      </c>
      <c r="AK51" s="116">
        <f t="shared" si="14"/>
        <v>0</v>
      </c>
      <c r="AL51" s="116">
        <f t="shared" si="15"/>
        <v>545</v>
      </c>
      <c r="AM51" s="119">
        <f t="shared" si="16"/>
        <v>43256</v>
      </c>
      <c r="BQ51" s="97" t="s">
        <v>19363</v>
      </c>
      <c r="BR51" s="98" t="s">
        <v>19362</v>
      </c>
    </row>
    <row r="52" spans="1:70" ht="60" x14ac:dyDescent="0.25">
      <c r="A52" s="43" t="s">
        <v>19366</v>
      </c>
      <c r="B52" s="44" t="s">
        <v>128</v>
      </c>
      <c r="C52" s="43" t="s">
        <v>19397</v>
      </c>
      <c r="D52" s="44" t="s">
        <v>19384</v>
      </c>
      <c r="E52" s="43" t="s">
        <v>19961</v>
      </c>
      <c r="F52" s="43" t="s">
        <v>11964</v>
      </c>
      <c r="G52" s="43" t="s">
        <v>19335</v>
      </c>
      <c r="H52" s="46">
        <v>0.03</v>
      </c>
      <c r="I52" s="47">
        <v>901.35</v>
      </c>
      <c r="J52" s="47">
        <v>0.01</v>
      </c>
      <c r="K52" s="47">
        <v>901.35</v>
      </c>
      <c r="L52" s="47">
        <v>0.01</v>
      </c>
      <c r="M52" s="43" t="s">
        <v>19953</v>
      </c>
      <c r="N52" s="48">
        <v>43258</v>
      </c>
      <c r="O52" s="44" t="s">
        <v>123</v>
      </c>
      <c r="P52" s="48"/>
      <c r="Q52" s="48"/>
      <c r="R52" s="48"/>
      <c r="S52" s="48"/>
      <c r="T52" s="43" t="s">
        <v>20086</v>
      </c>
      <c r="U52" s="43" t="s">
        <v>20087</v>
      </c>
      <c r="V52" s="43" t="s">
        <v>19569</v>
      </c>
      <c r="W52" s="48">
        <v>43258</v>
      </c>
      <c r="X52" s="43"/>
      <c r="Y52" s="121" t="str">
        <f t="shared" si="2"/>
        <v>EDUC-18-M_51</v>
      </c>
      <c r="Z52" s="45" t="str">
        <f t="shared" si="3"/>
        <v>C</v>
      </c>
      <c r="AA52" s="55" t="str">
        <f t="shared" si="4"/>
        <v>ES</v>
      </c>
      <c r="AB52" s="57">
        <f t="shared" si="5"/>
        <v>2</v>
      </c>
      <c r="AC52" s="55" t="str">
        <f t="shared" si="6"/>
        <v>Sin observaciones</v>
      </c>
      <c r="AD52" s="106" t="str">
        <f t="shared" si="7"/>
        <v>35</v>
      </c>
      <c r="AE52" s="106" t="str">
        <f t="shared" si="8"/>
        <v>C</v>
      </c>
      <c r="AF52" s="113" t="str">
        <f t="shared" si="9"/>
        <v>1</v>
      </c>
      <c r="AG52" s="113" t="str">
        <f t="shared" si="10"/>
        <v>NO</v>
      </c>
      <c r="AH52" s="113" t="str">
        <f t="shared" si="11"/>
        <v>O</v>
      </c>
      <c r="AI52" s="113" t="str">
        <f t="shared" si="12"/>
        <v>S</v>
      </c>
      <c r="AJ52" s="116">
        <f t="shared" si="13"/>
        <v>901</v>
      </c>
      <c r="AK52" s="116">
        <f t="shared" si="14"/>
        <v>0</v>
      </c>
      <c r="AL52" s="116">
        <f t="shared" si="15"/>
        <v>901</v>
      </c>
      <c r="AM52" s="119">
        <f t="shared" si="16"/>
        <v>43258</v>
      </c>
      <c r="BQ52" s="97" t="s">
        <v>19365</v>
      </c>
      <c r="BR52" s="98" t="s">
        <v>19364</v>
      </c>
    </row>
    <row r="53" spans="1:70" ht="45" x14ac:dyDescent="0.25">
      <c r="A53" s="43" t="s">
        <v>19368</v>
      </c>
      <c r="B53" s="44" t="s">
        <v>127</v>
      </c>
      <c r="C53" s="43" t="s">
        <v>19397</v>
      </c>
      <c r="D53" s="44"/>
      <c r="E53" s="43" t="s">
        <v>20072</v>
      </c>
      <c r="F53" s="43" t="s">
        <v>15968</v>
      </c>
      <c r="G53" s="43" t="s">
        <v>19335</v>
      </c>
      <c r="H53" s="46">
        <v>0.03</v>
      </c>
      <c r="I53" s="47">
        <v>64.209999999999994</v>
      </c>
      <c r="J53" s="47">
        <v>0.79</v>
      </c>
      <c r="K53" s="47">
        <v>64.209999999999994</v>
      </c>
      <c r="L53" s="47">
        <v>0.79</v>
      </c>
      <c r="M53" s="43" t="s">
        <v>19953</v>
      </c>
      <c r="N53" s="48">
        <v>43258</v>
      </c>
      <c r="O53" s="44" t="s">
        <v>123</v>
      </c>
      <c r="P53" s="48"/>
      <c r="Q53" s="48"/>
      <c r="R53" s="48"/>
      <c r="S53" s="48"/>
      <c r="T53" s="43" t="s">
        <v>20088</v>
      </c>
      <c r="U53" s="43" t="s">
        <v>20089</v>
      </c>
      <c r="V53" s="43" t="s">
        <v>19569</v>
      </c>
      <c r="W53" s="48">
        <v>43258</v>
      </c>
      <c r="X53" s="43"/>
      <c r="Y53" s="121" t="str">
        <f t="shared" si="2"/>
        <v>EDUC-18-M_52</v>
      </c>
      <c r="Z53" s="45" t="str">
        <f t="shared" si="3"/>
        <v>E</v>
      </c>
      <c r="AA53" s="55" t="str">
        <f t="shared" si="4"/>
        <v>ES</v>
      </c>
      <c r="AB53" s="57">
        <f t="shared" si="5"/>
        <v>2</v>
      </c>
      <c r="AC53" s="55" t="str">
        <f t="shared" si="6"/>
        <v>Sin observaciones</v>
      </c>
      <c r="AD53" s="106" t="str">
        <f t="shared" si="7"/>
        <v>35</v>
      </c>
      <c r="AE53" s="106" t="str">
        <f t="shared" si="8"/>
        <v>E</v>
      </c>
      <c r="AF53" s="113" t="str">
        <f t="shared" si="9"/>
        <v/>
      </c>
      <c r="AG53" s="113" t="str">
        <f t="shared" si="10"/>
        <v>NO</v>
      </c>
      <c r="AH53" s="113" t="str">
        <f t="shared" si="11"/>
        <v>O</v>
      </c>
      <c r="AI53" s="113" t="str">
        <f t="shared" si="12"/>
        <v>S</v>
      </c>
      <c r="AJ53" s="116">
        <f t="shared" si="13"/>
        <v>65</v>
      </c>
      <c r="AK53" s="116">
        <f t="shared" si="14"/>
        <v>0</v>
      </c>
      <c r="AL53" s="116">
        <f t="shared" si="15"/>
        <v>65</v>
      </c>
      <c r="AM53" s="119">
        <f t="shared" si="16"/>
        <v>43258</v>
      </c>
      <c r="BQ53" s="97" t="s">
        <v>19367</v>
      </c>
      <c r="BR53" s="98" t="s">
        <v>19366</v>
      </c>
    </row>
    <row r="54" spans="1:70" ht="45" x14ac:dyDescent="0.25">
      <c r="A54" s="43" t="s">
        <v>20571</v>
      </c>
      <c r="B54" s="44" t="s">
        <v>127</v>
      </c>
      <c r="C54" s="43" t="s">
        <v>19397</v>
      </c>
      <c r="D54" s="44"/>
      <c r="E54" s="43" t="s">
        <v>20073</v>
      </c>
      <c r="F54" s="43" t="s">
        <v>15968</v>
      </c>
      <c r="G54" s="43" t="s">
        <v>19335</v>
      </c>
      <c r="H54" s="46">
        <v>0.03</v>
      </c>
      <c r="I54" s="47">
        <v>2346.3200000000002</v>
      </c>
      <c r="J54" s="47">
        <v>0.01</v>
      </c>
      <c r="K54" s="47">
        <v>2346.3200000000002</v>
      </c>
      <c r="L54" s="47">
        <v>0.01</v>
      </c>
      <c r="M54" s="43" t="s">
        <v>19953</v>
      </c>
      <c r="N54" s="48">
        <v>43258</v>
      </c>
      <c r="O54" s="44" t="s">
        <v>123</v>
      </c>
      <c r="P54" s="48"/>
      <c r="Q54" s="48"/>
      <c r="R54" s="48"/>
      <c r="S54" s="48"/>
      <c r="T54" s="43" t="s">
        <v>20088</v>
      </c>
      <c r="U54" s="43" t="s">
        <v>20089</v>
      </c>
      <c r="V54" s="43" t="s">
        <v>19569</v>
      </c>
      <c r="W54" s="48">
        <v>43258</v>
      </c>
      <c r="X54" s="43"/>
      <c r="Y54" s="121" t="str">
        <f t="shared" si="2"/>
        <v>EDUC-18-M_53</v>
      </c>
      <c r="Z54" s="45" t="str">
        <f t="shared" si="3"/>
        <v>E</v>
      </c>
      <c r="AA54" s="55" t="str">
        <f t="shared" si="4"/>
        <v>ES</v>
      </c>
      <c r="AB54" s="57">
        <f t="shared" si="5"/>
        <v>2</v>
      </c>
      <c r="AC54" s="55" t="str">
        <f t="shared" si="6"/>
        <v>Sin observaciones</v>
      </c>
      <c r="AD54" s="106" t="str">
        <f t="shared" si="7"/>
        <v>35</v>
      </c>
      <c r="AE54" s="106" t="str">
        <f t="shared" si="8"/>
        <v>E</v>
      </c>
      <c r="AF54" s="113" t="str">
        <f t="shared" si="9"/>
        <v/>
      </c>
      <c r="AG54" s="113" t="str">
        <f t="shared" si="10"/>
        <v>NO</v>
      </c>
      <c r="AH54" s="113" t="str">
        <f t="shared" si="11"/>
        <v>O</v>
      </c>
      <c r="AI54" s="113" t="str">
        <f t="shared" si="12"/>
        <v>S</v>
      </c>
      <c r="AJ54" s="116">
        <f t="shared" si="13"/>
        <v>2346</v>
      </c>
      <c r="AK54" s="116">
        <f t="shared" si="14"/>
        <v>0</v>
      </c>
      <c r="AL54" s="116">
        <f t="shared" si="15"/>
        <v>2346</v>
      </c>
      <c r="AM54" s="119">
        <f t="shared" si="16"/>
        <v>43258</v>
      </c>
      <c r="BQ54" s="97" t="s">
        <v>19369</v>
      </c>
      <c r="BR54" s="98" t="s">
        <v>19368</v>
      </c>
    </row>
    <row r="55" spans="1:70" ht="45.75" thickBot="1" x14ac:dyDescent="0.3">
      <c r="A55" s="43" t="s">
        <v>20059</v>
      </c>
      <c r="B55" s="44" t="s">
        <v>127</v>
      </c>
      <c r="C55" s="43" t="s">
        <v>19397</v>
      </c>
      <c r="D55" s="44"/>
      <c r="E55" s="43" t="s">
        <v>20074</v>
      </c>
      <c r="F55" s="43" t="s">
        <v>15968</v>
      </c>
      <c r="G55" s="43" t="s">
        <v>19335</v>
      </c>
      <c r="H55" s="46">
        <v>0.03</v>
      </c>
      <c r="I55" s="47">
        <v>7471.62</v>
      </c>
      <c r="J55" s="47">
        <v>0.01</v>
      </c>
      <c r="K55" s="47">
        <v>7471.62</v>
      </c>
      <c r="L55" s="47">
        <v>0.01</v>
      </c>
      <c r="M55" s="43" t="s">
        <v>19953</v>
      </c>
      <c r="N55" s="48">
        <v>43271</v>
      </c>
      <c r="O55" s="44" t="s">
        <v>123</v>
      </c>
      <c r="P55" s="48"/>
      <c r="Q55" s="48"/>
      <c r="R55" s="48"/>
      <c r="S55" s="48"/>
      <c r="T55" s="43" t="s">
        <v>19966</v>
      </c>
      <c r="U55" s="43" t="s">
        <v>19967</v>
      </c>
      <c r="V55" s="43" t="s">
        <v>19569</v>
      </c>
      <c r="W55" s="48">
        <v>43271</v>
      </c>
      <c r="X55" s="43"/>
      <c r="Y55" s="121" t="str">
        <f t="shared" si="2"/>
        <v>EDUC-18-M_54</v>
      </c>
      <c r="Z55" s="45" t="str">
        <f t="shared" si="3"/>
        <v>E</v>
      </c>
      <c r="AA55" s="55" t="str">
        <f t="shared" si="4"/>
        <v>ES</v>
      </c>
      <c r="AB55" s="57">
        <f t="shared" si="5"/>
        <v>2</v>
      </c>
      <c r="AC55" s="55" t="str">
        <f t="shared" si="6"/>
        <v>Sin observaciones</v>
      </c>
      <c r="AD55" s="106" t="str">
        <f t="shared" si="7"/>
        <v>35</v>
      </c>
      <c r="AE55" s="106" t="str">
        <f t="shared" si="8"/>
        <v>E</v>
      </c>
      <c r="AF55" s="113" t="str">
        <f t="shared" si="9"/>
        <v/>
      </c>
      <c r="AG55" s="113" t="str">
        <f t="shared" si="10"/>
        <v>NO</v>
      </c>
      <c r="AH55" s="113" t="str">
        <f t="shared" si="11"/>
        <v>O</v>
      </c>
      <c r="AI55" s="113" t="str">
        <f t="shared" si="12"/>
        <v>S</v>
      </c>
      <c r="AJ55" s="116">
        <f t="shared" si="13"/>
        <v>7472</v>
      </c>
      <c r="AK55" s="116">
        <f t="shared" si="14"/>
        <v>0</v>
      </c>
      <c r="AL55" s="116">
        <f t="shared" si="15"/>
        <v>7472</v>
      </c>
      <c r="AM55" s="119">
        <f t="shared" si="16"/>
        <v>43271</v>
      </c>
      <c r="BQ55" s="99" t="s">
        <v>19371</v>
      </c>
      <c r="BR55" s="100" t="s">
        <v>19370</v>
      </c>
    </row>
    <row r="56" spans="1:70" ht="45" x14ac:dyDescent="0.25">
      <c r="A56" s="43" t="s">
        <v>20060</v>
      </c>
      <c r="B56" s="44" t="s">
        <v>127</v>
      </c>
      <c r="C56" s="43" t="s">
        <v>19397</v>
      </c>
      <c r="D56" s="44"/>
      <c r="E56" s="43" t="s">
        <v>20075</v>
      </c>
      <c r="F56" s="43" t="s">
        <v>18957</v>
      </c>
      <c r="G56" s="43" t="s">
        <v>19335</v>
      </c>
      <c r="H56" s="46">
        <v>0.03</v>
      </c>
      <c r="I56" s="47">
        <v>929.91</v>
      </c>
      <c r="J56" s="47">
        <v>65.09</v>
      </c>
      <c r="K56" s="47">
        <v>929.91</v>
      </c>
      <c r="L56" s="47">
        <v>65.09</v>
      </c>
      <c r="M56" s="43" t="s">
        <v>19953</v>
      </c>
      <c r="N56" s="48">
        <v>43259</v>
      </c>
      <c r="O56" s="44" t="s">
        <v>123</v>
      </c>
      <c r="P56" s="48"/>
      <c r="Q56" s="48"/>
      <c r="R56" s="48"/>
      <c r="S56" s="48"/>
      <c r="T56" s="43" t="s">
        <v>20026</v>
      </c>
      <c r="U56" s="43" t="s">
        <v>20027</v>
      </c>
      <c r="V56" s="43" t="s">
        <v>19569</v>
      </c>
      <c r="W56" s="48">
        <v>43259</v>
      </c>
      <c r="X56" s="43"/>
      <c r="Y56" s="121" t="str">
        <f t="shared" si="2"/>
        <v>EDUC-18-M_55</v>
      </c>
      <c r="Z56" s="45" t="str">
        <f t="shared" si="3"/>
        <v>E</v>
      </c>
      <c r="AA56" s="55" t="str">
        <f t="shared" si="4"/>
        <v>ES</v>
      </c>
      <c r="AB56" s="57">
        <f t="shared" si="5"/>
        <v>2</v>
      </c>
      <c r="AC56" s="55" t="str">
        <f t="shared" si="6"/>
        <v>Sin observaciones</v>
      </c>
      <c r="AD56" s="106" t="str">
        <f t="shared" si="7"/>
        <v>35</v>
      </c>
      <c r="AE56" s="106" t="str">
        <f t="shared" si="8"/>
        <v>E</v>
      </c>
      <c r="AF56" s="113" t="str">
        <f t="shared" si="9"/>
        <v/>
      </c>
      <c r="AG56" s="113" t="str">
        <f t="shared" si="10"/>
        <v>NO</v>
      </c>
      <c r="AH56" s="113" t="str">
        <f t="shared" si="11"/>
        <v>O</v>
      </c>
      <c r="AI56" s="113" t="str">
        <f t="shared" si="12"/>
        <v>S</v>
      </c>
      <c r="AJ56" s="116">
        <f t="shared" si="13"/>
        <v>995</v>
      </c>
      <c r="AK56" s="116">
        <f t="shared" si="14"/>
        <v>0</v>
      </c>
      <c r="AL56" s="116">
        <f t="shared" si="15"/>
        <v>995</v>
      </c>
      <c r="AM56" s="119">
        <f t="shared" si="16"/>
        <v>43259</v>
      </c>
    </row>
    <row r="57" spans="1:70" ht="30" x14ac:dyDescent="0.25">
      <c r="A57" s="43" t="s">
        <v>20061</v>
      </c>
      <c r="B57" s="44" t="s">
        <v>127</v>
      </c>
      <c r="C57" s="43" t="s">
        <v>19397</v>
      </c>
      <c r="D57" s="44"/>
      <c r="E57" s="43" t="s">
        <v>20076</v>
      </c>
      <c r="F57" s="43" t="s">
        <v>18957</v>
      </c>
      <c r="G57" s="43" t="s">
        <v>19335</v>
      </c>
      <c r="H57" s="46">
        <v>0.03</v>
      </c>
      <c r="I57" s="47">
        <v>300</v>
      </c>
      <c r="J57" s="47">
        <v>0.01</v>
      </c>
      <c r="K57" s="47">
        <v>300</v>
      </c>
      <c r="L57" s="47">
        <v>0.01</v>
      </c>
      <c r="M57" s="43" t="s">
        <v>19953</v>
      </c>
      <c r="N57" s="48">
        <v>43259</v>
      </c>
      <c r="O57" s="44" t="s">
        <v>123</v>
      </c>
      <c r="P57" s="48"/>
      <c r="Q57" s="48"/>
      <c r="R57" s="48"/>
      <c r="S57" s="48"/>
      <c r="T57" s="43" t="s">
        <v>20090</v>
      </c>
      <c r="U57" s="43" t="s">
        <v>20091</v>
      </c>
      <c r="V57" s="43" t="s">
        <v>19569</v>
      </c>
      <c r="W57" s="48">
        <v>43259</v>
      </c>
      <c r="X57" s="43"/>
      <c r="Y57" s="121" t="str">
        <f t="shared" si="2"/>
        <v>EDUC-18-M_56</v>
      </c>
      <c r="Z57" s="45" t="str">
        <f t="shared" si="3"/>
        <v>E</v>
      </c>
      <c r="AA57" s="55" t="str">
        <f t="shared" si="4"/>
        <v>ES</v>
      </c>
      <c r="AB57" s="57">
        <f t="shared" si="5"/>
        <v>2</v>
      </c>
      <c r="AC57" s="55" t="str">
        <f t="shared" si="6"/>
        <v>Sin observaciones</v>
      </c>
      <c r="AD57" s="106" t="str">
        <f t="shared" si="7"/>
        <v>35</v>
      </c>
      <c r="AE57" s="106" t="str">
        <f t="shared" si="8"/>
        <v>E</v>
      </c>
      <c r="AF57" s="113" t="str">
        <f t="shared" si="9"/>
        <v/>
      </c>
      <c r="AG57" s="113" t="str">
        <f t="shared" si="10"/>
        <v>NO</v>
      </c>
      <c r="AH57" s="113" t="str">
        <f t="shared" si="11"/>
        <v>O</v>
      </c>
      <c r="AI57" s="113" t="str">
        <f t="shared" si="12"/>
        <v>S</v>
      </c>
      <c r="AJ57" s="116">
        <f t="shared" si="13"/>
        <v>300</v>
      </c>
      <c r="AK57" s="116">
        <f t="shared" si="14"/>
        <v>0</v>
      </c>
      <c r="AL57" s="116">
        <f t="shared" si="15"/>
        <v>300</v>
      </c>
      <c r="AM57" s="119">
        <f t="shared" si="16"/>
        <v>43259</v>
      </c>
    </row>
    <row r="58" spans="1:70" ht="45" x14ac:dyDescent="0.25">
      <c r="A58" s="43" t="s">
        <v>20062</v>
      </c>
      <c r="B58" s="44" t="s">
        <v>127</v>
      </c>
      <c r="C58" s="43" t="s">
        <v>19397</v>
      </c>
      <c r="D58" s="44"/>
      <c r="E58" s="43" t="s">
        <v>20077</v>
      </c>
      <c r="F58" s="43" t="s">
        <v>18957</v>
      </c>
      <c r="G58" s="43" t="s">
        <v>19335</v>
      </c>
      <c r="H58" s="46">
        <v>0.03</v>
      </c>
      <c r="I58" s="47">
        <v>1200</v>
      </c>
      <c r="J58" s="47">
        <v>84</v>
      </c>
      <c r="K58" s="47">
        <v>1200</v>
      </c>
      <c r="L58" s="47">
        <v>84</v>
      </c>
      <c r="M58" s="43" t="s">
        <v>19953</v>
      </c>
      <c r="N58" s="48">
        <v>43264</v>
      </c>
      <c r="O58" s="44" t="s">
        <v>123</v>
      </c>
      <c r="P58" s="48"/>
      <c r="Q58" s="48"/>
      <c r="R58" s="48"/>
      <c r="S58" s="48"/>
      <c r="T58" s="43" t="s">
        <v>20092</v>
      </c>
      <c r="U58" s="43" t="s">
        <v>20093</v>
      </c>
      <c r="V58" s="43" t="s">
        <v>19569</v>
      </c>
      <c r="W58" s="48">
        <v>43264</v>
      </c>
      <c r="X58" s="43"/>
      <c r="Y58" s="121" t="str">
        <f t="shared" si="2"/>
        <v>EDUC-18-M_57</v>
      </c>
      <c r="Z58" s="45" t="str">
        <f t="shared" si="3"/>
        <v>E</v>
      </c>
      <c r="AA58" s="55" t="str">
        <f t="shared" si="4"/>
        <v>ES</v>
      </c>
      <c r="AB58" s="57">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1284</v>
      </c>
      <c r="AK58" s="116">
        <f t="shared" si="14"/>
        <v>0</v>
      </c>
      <c r="AL58" s="116">
        <f t="shared" si="15"/>
        <v>1284</v>
      </c>
      <c r="AM58" s="119">
        <f t="shared" si="16"/>
        <v>43264</v>
      </c>
    </row>
    <row r="59" spans="1:70" ht="45" x14ac:dyDescent="0.25">
      <c r="A59" s="43" t="s">
        <v>20063</v>
      </c>
      <c r="B59" s="44" t="s">
        <v>127</v>
      </c>
      <c r="C59" s="43" t="s">
        <v>19397</v>
      </c>
      <c r="D59" s="44"/>
      <c r="E59" s="43" t="s">
        <v>20078</v>
      </c>
      <c r="F59" s="43" t="s">
        <v>18957</v>
      </c>
      <c r="G59" s="43" t="s">
        <v>19335</v>
      </c>
      <c r="H59" s="46">
        <v>0.03</v>
      </c>
      <c r="I59" s="47">
        <v>1116.82</v>
      </c>
      <c r="J59" s="47">
        <v>78.180000000000007</v>
      </c>
      <c r="K59" s="47">
        <v>1116.82</v>
      </c>
      <c r="L59" s="47">
        <v>78.180000000000007</v>
      </c>
      <c r="M59" s="43" t="s">
        <v>19953</v>
      </c>
      <c r="N59" s="48">
        <v>43270</v>
      </c>
      <c r="O59" s="44" t="s">
        <v>123</v>
      </c>
      <c r="P59" s="48"/>
      <c r="Q59" s="48"/>
      <c r="R59" s="48"/>
      <c r="S59" s="48"/>
      <c r="T59" s="43" t="s">
        <v>20026</v>
      </c>
      <c r="U59" s="43" t="s">
        <v>20027</v>
      </c>
      <c r="V59" s="43" t="s">
        <v>19569</v>
      </c>
      <c r="W59" s="48">
        <v>43270</v>
      </c>
      <c r="X59" s="43"/>
      <c r="Y59" s="121" t="str">
        <f t="shared" si="2"/>
        <v>EDUC-18-M_58</v>
      </c>
      <c r="Z59" s="45" t="str">
        <f t="shared" si="3"/>
        <v>E</v>
      </c>
      <c r="AA59" s="55" t="str">
        <f t="shared" si="4"/>
        <v>ES</v>
      </c>
      <c r="AB59" s="57">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S</v>
      </c>
      <c r="AJ59" s="116">
        <f t="shared" si="13"/>
        <v>1195</v>
      </c>
      <c r="AK59" s="116">
        <f t="shared" si="14"/>
        <v>0</v>
      </c>
      <c r="AL59" s="116">
        <f t="shared" si="15"/>
        <v>1195</v>
      </c>
      <c r="AM59" s="119">
        <f t="shared" si="16"/>
        <v>43270</v>
      </c>
    </row>
    <row r="60" spans="1:70" ht="45" x14ac:dyDescent="0.25">
      <c r="A60" s="43" t="s">
        <v>20064</v>
      </c>
      <c r="B60" s="44" t="s">
        <v>127</v>
      </c>
      <c r="C60" s="43" t="s">
        <v>19397</v>
      </c>
      <c r="D60" s="44"/>
      <c r="E60" s="43" t="s">
        <v>20079</v>
      </c>
      <c r="F60" s="43" t="s">
        <v>18109</v>
      </c>
      <c r="G60" s="43" t="s">
        <v>19335</v>
      </c>
      <c r="H60" s="46">
        <v>0.03</v>
      </c>
      <c r="I60" s="47">
        <v>1560</v>
      </c>
      <c r="J60" s="47">
        <v>109.2</v>
      </c>
      <c r="K60" s="47">
        <v>1560</v>
      </c>
      <c r="L60" s="47">
        <v>109.2</v>
      </c>
      <c r="M60" s="43" t="s">
        <v>19953</v>
      </c>
      <c r="N60" s="48">
        <v>43270</v>
      </c>
      <c r="O60" s="44" t="s">
        <v>123</v>
      </c>
      <c r="P60" s="48"/>
      <c r="Q60" s="48"/>
      <c r="R60" s="48"/>
      <c r="S60" s="48"/>
      <c r="T60" s="43" t="s">
        <v>20094</v>
      </c>
      <c r="U60" s="43" t="s">
        <v>20095</v>
      </c>
      <c r="V60" s="43" t="s">
        <v>19569</v>
      </c>
      <c r="W60" s="48">
        <v>43270</v>
      </c>
      <c r="X60" s="43"/>
      <c r="Y60" s="121" t="str">
        <f t="shared" si="2"/>
        <v>EDUC-18-M_59</v>
      </c>
      <c r="Z60" s="45" t="str">
        <f t="shared" si="3"/>
        <v>E</v>
      </c>
      <c r="AA60" s="55" t="str">
        <f t="shared" si="4"/>
        <v>ES</v>
      </c>
      <c r="AB60" s="57">
        <f t="shared" si="5"/>
        <v>2</v>
      </c>
      <c r="AC60" s="55" t="str">
        <f t="shared" si="6"/>
        <v>Sin observaciones</v>
      </c>
      <c r="AD60" s="106" t="str">
        <f t="shared" si="7"/>
        <v>35</v>
      </c>
      <c r="AE60" s="106" t="str">
        <f t="shared" si="8"/>
        <v>E</v>
      </c>
      <c r="AF60" s="113" t="str">
        <f t="shared" si="9"/>
        <v/>
      </c>
      <c r="AG60" s="113" t="str">
        <f t="shared" si="10"/>
        <v>NO</v>
      </c>
      <c r="AH60" s="113" t="str">
        <f t="shared" si="11"/>
        <v>O</v>
      </c>
      <c r="AI60" s="113" t="str">
        <f t="shared" si="12"/>
        <v>S</v>
      </c>
      <c r="AJ60" s="116">
        <f t="shared" si="13"/>
        <v>1669</v>
      </c>
      <c r="AK60" s="116">
        <f t="shared" si="14"/>
        <v>0</v>
      </c>
      <c r="AL60" s="116">
        <f t="shared" si="15"/>
        <v>1669</v>
      </c>
      <c r="AM60" s="119">
        <f t="shared" si="16"/>
        <v>43270</v>
      </c>
    </row>
    <row r="61" spans="1:70" ht="45" x14ac:dyDescent="0.25">
      <c r="A61" s="43" t="s">
        <v>20065</v>
      </c>
      <c r="B61" s="44" t="s">
        <v>127</v>
      </c>
      <c r="C61" s="43" t="s">
        <v>19397</v>
      </c>
      <c r="D61" s="44"/>
      <c r="E61" s="43" t="s">
        <v>20080</v>
      </c>
      <c r="F61" s="43" t="s">
        <v>18957</v>
      </c>
      <c r="G61" s="43" t="s">
        <v>19335</v>
      </c>
      <c r="H61" s="46">
        <v>0.03</v>
      </c>
      <c r="I61" s="47">
        <v>1210</v>
      </c>
      <c r="J61" s="47">
        <v>84.7</v>
      </c>
      <c r="K61" s="47">
        <v>1210</v>
      </c>
      <c r="L61" s="47">
        <v>84.7</v>
      </c>
      <c r="M61" s="43" t="s">
        <v>19953</v>
      </c>
      <c r="N61" s="48">
        <v>43270</v>
      </c>
      <c r="O61" s="44" t="s">
        <v>123</v>
      </c>
      <c r="P61" s="48"/>
      <c r="Q61" s="48"/>
      <c r="R61" s="48"/>
      <c r="S61" s="48"/>
      <c r="T61" s="43" t="s">
        <v>20055</v>
      </c>
      <c r="U61" s="43" t="s">
        <v>20056</v>
      </c>
      <c r="V61" s="43" t="s">
        <v>19569</v>
      </c>
      <c r="W61" s="48">
        <v>43270</v>
      </c>
      <c r="X61" s="43"/>
      <c r="Y61" s="121" t="str">
        <f t="shared" si="2"/>
        <v>EDUC-18-M_60</v>
      </c>
      <c r="Z61" s="45" t="str">
        <f t="shared" si="3"/>
        <v>E</v>
      </c>
      <c r="AA61" s="55" t="str">
        <f t="shared" si="4"/>
        <v>ES</v>
      </c>
      <c r="AB61" s="57">
        <f t="shared" si="5"/>
        <v>2</v>
      </c>
      <c r="AC61" s="55" t="str">
        <f t="shared" si="6"/>
        <v>Sin observaciones</v>
      </c>
      <c r="AD61" s="106" t="str">
        <f t="shared" si="7"/>
        <v>35</v>
      </c>
      <c r="AE61" s="106" t="str">
        <f t="shared" si="8"/>
        <v>E</v>
      </c>
      <c r="AF61" s="113" t="str">
        <f t="shared" si="9"/>
        <v/>
      </c>
      <c r="AG61" s="113" t="str">
        <f t="shared" si="10"/>
        <v>NO</v>
      </c>
      <c r="AH61" s="113" t="str">
        <f t="shared" si="11"/>
        <v>O</v>
      </c>
      <c r="AI61" s="113" t="str">
        <f t="shared" si="12"/>
        <v>S</v>
      </c>
      <c r="AJ61" s="116">
        <f t="shared" si="13"/>
        <v>1295</v>
      </c>
      <c r="AK61" s="116">
        <f t="shared" si="14"/>
        <v>0</v>
      </c>
      <c r="AL61" s="116">
        <f t="shared" si="15"/>
        <v>1295</v>
      </c>
      <c r="AM61" s="119">
        <f t="shared" si="16"/>
        <v>43270</v>
      </c>
    </row>
    <row r="62" spans="1:70" ht="45" x14ac:dyDescent="0.25">
      <c r="A62" s="43" t="s">
        <v>20066</v>
      </c>
      <c r="B62" s="44" t="s">
        <v>127</v>
      </c>
      <c r="C62" s="43" t="s">
        <v>19397</v>
      </c>
      <c r="D62" s="44"/>
      <c r="E62" s="43" t="s">
        <v>20081</v>
      </c>
      <c r="F62" s="43" t="s">
        <v>18957</v>
      </c>
      <c r="G62" s="43" t="s">
        <v>19335</v>
      </c>
      <c r="H62" s="46">
        <v>0.03</v>
      </c>
      <c r="I62" s="47">
        <v>3920</v>
      </c>
      <c r="J62" s="47">
        <v>274.39999999999998</v>
      </c>
      <c r="K62" s="47">
        <v>3920</v>
      </c>
      <c r="L62" s="47">
        <v>274.39999999999998</v>
      </c>
      <c r="M62" s="43" t="s">
        <v>19953</v>
      </c>
      <c r="N62" s="48">
        <v>43271</v>
      </c>
      <c r="O62" s="44" t="s">
        <v>123</v>
      </c>
      <c r="P62" s="48"/>
      <c r="Q62" s="48"/>
      <c r="R62" s="48"/>
      <c r="S62" s="48"/>
      <c r="T62" s="43" t="s">
        <v>20096</v>
      </c>
      <c r="U62" s="43" t="s">
        <v>20097</v>
      </c>
      <c r="V62" s="43" t="s">
        <v>19569</v>
      </c>
      <c r="W62" s="48">
        <v>43271</v>
      </c>
      <c r="X62" s="43"/>
      <c r="Y62" s="121" t="str">
        <f t="shared" si="2"/>
        <v>EDUC-18-M_61</v>
      </c>
      <c r="Z62" s="45" t="str">
        <f t="shared" si="3"/>
        <v>E</v>
      </c>
      <c r="AA62" s="55" t="str">
        <f t="shared" si="4"/>
        <v>ES</v>
      </c>
      <c r="AB62" s="57">
        <f t="shared" si="5"/>
        <v>2</v>
      </c>
      <c r="AC62" s="55" t="str">
        <f t="shared" si="6"/>
        <v>Sin observaciones</v>
      </c>
      <c r="AD62" s="106" t="str">
        <f t="shared" si="7"/>
        <v>35</v>
      </c>
      <c r="AE62" s="106" t="str">
        <f t="shared" si="8"/>
        <v>E</v>
      </c>
      <c r="AF62" s="113" t="str">
        <f t="shared" si="9"/>
        <v/>
      </c>
      <c r="AG62" s="113" t="str">
        <f t="shared" si="10"/>
        <v>NO</v>
      </c>
      <c r="AH62" s="113" t="str">
        <f t="shared" si="11"/>
        <v>O</v>
      </c>
      <c r="AI62" s="113" t="str">
        <f t="shared" si="12"/>
        <v>S</v>
      </c>
      <c r="AJ62" s="116">
        <f t="shared" si="13"/>
        <v>4194</v>
      </c>
      <c r="AK62" s="116">
        <f t="shared" si="14"/>
        <v>0</v>
      </c>
      <c r="AL62" s="116">
        <f t="shared" si="15"/>
        <v>4194</v>
      </c>
      <c r="AM62" s="119">
        <f t="shared" si="16"/>
        <v>43271</v>
      </c>
    </row>
    <row r="63" spans="1:70" ht="45" x14ac:dyDescent="0.25">
      <c r="A63" s="43" t="s">
        <v>20067</v>
      </c>
      <c r="B63" s="44" t="s">
        <v>127</v>
      </c>
      <c r="C63" s="43" t="s">
        <v>19397</v>
      </c>
      <c r="D63" s="44"/>
      <c r="E63" s="43" t="s">
        <v>20082</v>
      </c>
      <c r="F63" s="43" t="s">
        <v>18957</v>
      </c>
      <c r="G63" s="43" t="s">
        <v>19335</v>
      </c>
      <c r="H63" s="46">
        <v>0.03</v>
      </c>
      <c r="I63" s="47">
        <v>532.84</v>
      </c>
      <c r="J63" s="47">
        <v>0.01</v>
      </c>
      <c r="K63" s="47">
        <v>532.84</v>
      </c>
      <c r="L63" s="47">
        <v>0.01</v>
      </c>
      <c r="M63" s="43" t="s">
        <v>19953</v>
      </c>
      <c r="N63" s="48">
        <v>43272</v>
      </c>
      <c r="O63" s="44" t="s">
        <v>123</v>
      </c>
      <c r="P63" s="48"/>
      <c r="Q63" s="48"/>
      <c r="R63" s="48"/>
      <c r="S63" s="48"/>
      <c r="T63" s="43" t="s">
        <v>20022</v>
      </c>
      <c r="U63" s="43" t="s">
        <v>20023</v>
      </c>
      <c r="V63" s="43" t="s">
        <v>19569</v>
      </c>
      <c r="W63" s="48">
        <v>43272</v>
      </c>
      <c r="X63" s="43"/>
      <c r="Y63" s="121" t="str">
        <f t="shared" si="2"/>
        <v>EDUC-18-M_62</v>
      </c>
      <c r="Z63" s="45" t="str">
        <f t="shared" si="3"/>
        <v>E</v>
      </c>
      <c r="AA63" s="55" t="str">
        <f t="shared" si="4"/>
        <v>ES</v>
      </c>
      <c r="AB63" s="57">
        <f t="shared" si="5"/>
        <v>2</v>
      </c>
      <c r="AC63" s="55" t="str">
        <f t="shared" si="6"/>
        <v>Sin observaciones</v>
      </c>
      <c r="AD63" s="106" t="str">
        <f t="shared" si="7"/>
        <v>35</v>
      </c>
      <c r="AE63" s="106" t="str">
        <f t="shared" si="8"/>
        <v>E</v>
      </c>
      <c r="AF63" s="113" t="str">
        <f t="shared" si="9"/>
        <v/>
      </c>
      <c r="AG63" s="113" t="str">
        <f t="shared" si="10"/>
        <v>NO</v>
      </c>
      <c r="AH63" s="113" t="str">
        <f t="shared" si="11"/>
        <v>O</v>
      </c>
      <c r="AI63" s="113" t="str">
        <f t="shared" si="12"/>
        <v>S</v>
      </c>
      <c r="AJ63" s="116">
        <f t="shared" si="13"/>
        <v>533</v>
      </c>
      <c r="AK63" s="116">
        <f t="shared" si="14"/>
        <v>0</v>
      </c>
      <c r="AL63" s="116">
        <f t="shared" si="15"/>
        <v>533</v>
      </c>
      <c r="AM63" s="119">
        <f t="shared" si="16"/>
        <v>43272</v>
      </c>
    </row>
    <row r="64" spans="1:70" ht="45" x14ac:dyDescent="0.25">
      <c r="A64" s="43" t="s">
        <v>20068</v>
      </c>
      <c r="B64" s="44" t="s">
        <v>127</v>
      </c>
      <c r="C64" s="43" t="s">
        <v>19397</v>
      </c>
      <c r="D64" s="44"/>
      <c r="E64" s="43" t="s">
        <v>20083</v>
      </c>
      <c r="F64" s="43" t="s">
        <v>18957</v>
      </c>
      <c r="G64" s="43" t="s">
        <v>19335</v>
      </c>
      <c r="H64" s="46">
        <v>0.03</v>
      </c>
      <c r="I64" s="47">
        <v>295</v>
      </c>
      <c r="J64" s="47">
        <v>20.65</v>
      </c>
      <c r="K64" s="47">
        <v>295</v>
      </c>
      <c r="L64" s="47">
        <v>20.65</v>
      </c>
      <c r="M64" s="43" t="s">
        <v>19953</v>
      </c>
      <c r="N64" s="48">
        <v>43272</v>
      </c>
      <c r="O64" s="44" t="s">
        <v>123</v>
      </c>
      <c r="P64" s="48"/>
      <c r="Q64" s="48"/>
      <c r="R64" s="48"/>
      <c r="S64" s="48"/>
      <c r="T64" s="43" t="s">
        <v>20098</v>
      </c>
      <c r="U64" s="43" t="s">
        <v>20099</v>
      </c>
      <c r="V64" s="43" t="s">
        <v>19569</v>
      </c>
      <c r="W64" s="48">
        <v>43272</v>
      </c>
      <c r="X64" s="43"/>
      <c r="Y64" s="121" t="str">
        <f t="shared" si="2"/>
        <v>EDUC-18-M_63</v>
      </c>
      <c r="Z64" s="45" t="str">
        <f t="shared" si="3"/>
        <v>E</v>
      </c>
      <c r="AA64" s="55" t="str">
        <f t="shared" si="4"/>
        <v>ES</v>
      </c>
      <c r="AB64" s="57">
        <f t="shared" si="5"/>
        <v>2</v>
      </c>
      <c r="AC64" s="55" t="str">
        <f t="shared" si="6"/>
        <v>Sin observaciones</v>
      </c>
      <c r="AD64" s="106" t="str">
        <f t="shared" si="7"/>
        <v>35</v>
      </c>
      <c r="AE64" s="106" t="str">
        <f t="shared" si="8"/>
        <v>E</v>
      </c>
      <c r="AF64" s="113" t="str">
        <f t="shared" si="9"/>
        <v/>
      </c>
      <c r="AG64" s="113" t="str">
        <f t="shared" si="10"/>
        <v>NO</v>
      </c>
      <c r="AH64" s="113" t="str">
        <f t="shared" si="11"/>
        <v>O</v>
      </c>
      <c r="AI64" s="113" t="str">
        <f t="shared" si="12"/>
        <v>S</v>
      </c>
      <c r="AJ64" s="116">
        <f t="shared" si="13"/>
        <v>316</v>
      </c>
      <c r="AK64" s="116">
        <f t="shared" si="14"/>
        <v>0</v>
      </c>
      <c r="AL64" s="116">
        <f t="shared" si="15"/>
        <v>316</v>
      </c>
      <c r="AM64" s="119">
        <f t="shared" si="16"/>
        <v>43272</v>
      </c>
    </row>
    <row r="65" spans="1:39" ht="45" x14ac:dyDescent="0.25">
      <c r="A65" s="43" t="s">
        <v>20100</v>
      </c>
      <c r="B65" s="44" t="s">
        <v>127</v>
      </c>
      <c r="C65" s="43" t="s">
        <v>19397</v>
      </c>
      <c r="D65" s="44"/>
      <c r="E65" s="43" t="s">
        <v>20126</v>
      </c>
      <c r="F65" s="43" t="s">
        <v>18957</v>
      </c>
      <c r="G65" s="43" t="s">
        <v>19335</v>
      </c>
      <c r="H65" s="46">
        <v>0.03</v>
      </c>
      <c r="I65" s="47">
        <v>536.5</v>
      </c>
      <c r="J65" s="47">
        <v>0.01</v>
      </c>
      <c r="K65" s="47">
        <v>536.5</v>
      </c>
      <c r="L65" s="47">
        <v>0.01</v>
      </c>
      <c r="M65" s="43" t="s">
        <v>19953</v>
      </c>
      <c r="N65" s="48">
        <v>43289</v>
      </c>
      <c r="O65" s="44" t="s">
        <v>123</v>
      </c>
      <c r="P65" s="48"/>
      <c r="Q65" s="48"/>
      <c r="R65" s="48"/>
      <c r="S65" s="48"/>
      <c r="T65" s="43" t="s">
        <v>20022</v>
      </c>
      <c r="U65" s="43" t="s">
        <v>20023</v>
      </c>
      <c r="V65" s="43" t="s">
        <v>19569</v>
      </c>
      <c r="W65" s="48">
        <v>43289</v>
      </c>
      <c r="X65" s="43"/>
      <c r="Y65" s="121" t="str">
        <f t="shared" si="2"/>
        <v>EDUC-18-M_64</v>
      </c>
      <c r="Z65" s="45" t="str">
        <f t="shared" si="3"/>
        <v>E</v>
      </c>
      <c r="AA65" s="55" t="str">
        <f t="shared" si="4"/>
        <v>ES</v>
      </c>
      <c r="AB65" s="57">
        <f t="shared" si="5"/>
        <v>2</v>
      </c>
      <c r="AC65" s="55" t="str">
        <f t="shared" si="6"/>
        <v>Sin observaciones</v>
      </c>
      <c r="AD65" s="106" t="str">
        <f t="shared" si="7"/>
        <v>35</v>
      </c>
      <c r="AE65" s="106" t="str">
        <f t="shared" si="8"/>
        <v>E</v>
      </c>
      <c r="AF65" s="113" t="str">
        <f t="shared" si="9"/>
        <v/>
      </c>
      <c r="AG65" s="113" t="str">
        <f t="shared" si="10"/>
        <v>NO</v>
      </c>
      <c r="AH65" s="113" t="str">
        <f t="shared" si="11"/>
        <v>O</v>
      </c>
      <c r="AI65" s="113" t="str">
        <f t="shared" si="12"/>
        <v>S</v>
      </c>
      <c r="AJ65" s="116">
        <f t="shared" si="13"/>
        <v>537</v>
      </c>
      <c r="AK65" s="116">
        <f t="shared" si="14"/>
        <v>0</v>
      </c>
      <c r="AL65" s="116">
        <f t="shared" si="15"/>
        <v>537</v>
      </c>
      <c r="AM65" s="119">
        <f t="shared" si="16"/>
        <v>43289</v>
      </c>
    </row>
    <row r="66" spans="1:39" ht="30" x14ac:dyDescent="0.25">
      <c r="A66" s="43" t="s">
        <v>20101</v>
      </c>
      <c r="B66" s="44" t="s">
        <v>127</v>
      </c>
      <c r="C66" s="43" t="s">
        <v>19397</v>
      </c>
      <c r="D66" s="44"/>
      <c r="E66" s="43" t="s">
        <v>20127</v>
      </c>
      <c r="F66" s="43" t="s">
        <v>15838</v>
      </c>
      <c r="G66" s="43" t="s">
        <v>19335</v>
      </c>
      <c r="H66" s="46">
        <v>0.03</v>
      </c>
      <c r="I66" s="47">
        <v>600</v>
      </c>
      <c r="J66" s="47">
        <v>18</v>
      </c>
      <c r="K66" s="47">
        <v>600</v>
      </c>
      <c r="L66" s="47">
        <v>18</v>
      </c>
      <c r="M66" s="43" t="s">
        <v>19953</v>
      </c>
      <c r="N66" s="48">
        <v>43289</v>
      </c>
      <c r="O66" s="44" t="s">
        <v>123</v>
      </c>
      <c r="P66" s="48"/>
      <c r="Q66" s="48"/>
      <c r="R66" s="48"/>
      <c r="S66" s="48"/>
      <c r="T66" s="43" t="s">
        <v>20128</v>
      </c>
      <c r="U66" s="43" t="s">
        <v>20129</v>
      </c>
      <c r="V66" s="43" t="s">
        <v>19569</v>
      </c>
      <c r="W66" s="48">
        <v>43289</v>
      </c>
      <c r="X66" s="43"/>
      <c r="Y66" s="121" t="str">
        <f t="shared" si="2"/>
        <v>EDUC-18-M_65</v>
      </c>
      <c r="Z66" s="45" t="str">
        <f t="shared" si="3"/>
        <v>E</v>
      </c>
      <c r="AA66" s="55" t="str">
        <f t="shared" si="4"/>
        <v>ES</v>
      </c>
      <c r="AB66" s="57">
        <f t="shared" si="5"/>
        <v>2</v>
      </c>
      <c r="AC66" s="55" t="str">
        <f t="shared" si="6"/>
        <v>Sin observaciones</v>
      </c>
      <c r="AD66" s="106" t="str">
        <f t="shared" si="7"/>
        <v>35</v>
      </c>
      <c r="AE66" s="106" t="str">
        <f t="shared" si="8"/>
        <v>E</v>
      </c>
      <c r="AF66" s="113" t="str">
        <f t="shared" si="9"/>
        <v/>
      </c>
      <c r="AG66" s="113" t="str">
        <f t="shared" si="10"/>
        <v>NO</v>
      </c>
      <c r="AH66" s="113" t="str">
        <f t="shared" si="11"/>
        <v>O</v>
      </c>
      <c r="AI66" s="113" t="str">
        <f t="shared" si="12"/>
        <v>S</v>
      </c>
      <c r="AJ66" s="116">
        <f t="shared" si="13"/>
        <v>618</v>
      </c>
      <c r="AK66" s="116">
        <f t="shared" si="14"/>
        <v>0</v>
      </c>
      <c r="AL66" s="116">
        <f t="shared" si="15"/>
        <v>618</v>
      </c>
      <c r="AM66" s="119">
        <f t="shared" si="16"/>
        <v>43289</v>
      </c>
    </row>
    <row r="67" spans="1:39" ht="45" x14ac:dyDescent="0.25">
      <c r="A67" s="43" t="s">
        <v>20102</v>
      </c>
      <c r="B67" s="44" t="s">
        <v>127</v>
      </c>
      <c r="C67" s="43" t="s">
        <v>19397</v>
      </c>
      <c r="D67" s="44"/>
      <c r="E67" s="43" t="s">
        <v>20572</v>
      </c>
      <c r="F67" s="43" t="s">
        <v>18229</v>
      </c>
      <c r="G67" s="43" t="s">
        <v>19335</v>
      </c>
      <c r="H67" s="46">
        <v>0.03</v>
      </c>
      <c r="I67" s="47">
        <v>326.08</v>
      </c>
      <c r="J67" s="47">
        <v>22.83</v>
      </c>
      <c r="K67" s="47">
        <v>326.08</v>
      </c>
      <c r="L67" s="47">
        <v>22.83</v>
      </c>
      <c r="M67" s="43" t="s">
        <v>19953</v>
      </c>
      <c r="N67" s="48">
        <v>43285</v>
      </c>
      <c r="O67" s="44" t="s">
        <v>123</v>
      </c>
      <c r="P67" s="48"/>
      <c r="Q67" s="48"/>
      <c r="R67" s="48"/>
      <c r="S67" s="48"/>
      <c r="T67" s="43" t="s">
        <v>20131</v>
      </c>
      <c r="U67" s="43" t="s">
        <v>20132</v>
      </c>
      <c r="V67" s="43" t="s">
        <v>19569</v>
      </c>
      <c r="W67" s="48">
        <v>43285</v>
      </c>
      <c r="X67" s="43"/>
      <c r="Y67" s="121" t="str">
        <f t="shared" ref="Y67:Y130" si="17">IF(ISBLANK(A67),"",CONCATENATE($BF$10,"-",MID($BF$9,3,2),"-M_",A67))</f>
        <v>EDUC-18-M_66</v>
      </c>
      <c r="Z67" s="45" t="str">
        <f t="shared" ref="Z67:Z130" si="18">IF(ISBLANK(B67),"",VLOOKUP(B67,$BM$2:$BN$5,2,FALSE))</f>
        <v>E</v>
      </c>
      <c r="AA67" s="55" t="str">
        <f t="shared" ref="AA67:AA130" si="19">UPPER(IF(ISBLANK(V67),"ES",V67))</f>
        <v>ES</v>
      </c>
      <c r="AB67" s="57">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E</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349</v>
      </c>
      <c r="AK67" s="116">
        <f t="shared" ref="AK67:AK130" si="29">ROUND(H67,0)</f>
        <v>0</v>
      </c>
      <c r="AL67" s="116">
        <f t="shared" ref="AL67:AL130" si="30">ROUND(SUM(K67+L67),0)</f>
        <v>349</v>
      </c>
      <c r="AM67" s="119">
        <f t="shared" ref="AM67:AM130" si="31">IF(ISBLANK(W67),N67,W67)</f>
        <v>43285</v>
      </c>
    </row>
    <row r="68" spans="1:39" ht="45" x14ac:dyDescent="0.25">
      <c r="A68" s="43" t="s">
        <v>20103</v>
      </c>
      <c r="B68" s="44" t="s">
        <v>127</v>
      </c>
      <c r="C68" s="43" t="s">
        <v>19397</v>
      </c>
      <c r="D68" s="44"/>
      <c r="E68" s="43" t="s">
        <v>20133</v>
      </c>
      <c r="F68" s="43" t="s">
        <v>15838</v>
      </c>
      <c r="G68" s="43" t="s">
        <v>19335</v>
      </c>
      <c r="H68" s="46">
        <v>0.03</v>
      </c>
      <c r="I68" s="47">
        <v>1300</v>
      </c>
      <c r="J68" s="47">
        <v>39</v>
      </c>
      <c r="K68" s="47">
        <v>1300</v>
      </c>
      <c r="L68" s="47">
        <v>39</v>
      </c>
      <c r="M68" s="43" t="s">
        <v>19953</v>
      </c>
      <c r="N68" s="48">
        <v>43289</v>
      </c>
      <c r="O68" s="44" t="s">
        <v>123</v>
      </c>
      <c r="P68" s="48"/>
      <c r="Q68" s="48"/>
      <c r="R68" s="48"/>
      <c r="S68" s="48"/>
      <c r="T68" s="43" t="s">
        <v>20128</v>
      </c>
      <c r="U68" s="43" t="s">
        <v>20129</v>
      </c>
      <c r="V68" s="43" t="s">
        <v>19569</v>
      </c>
      <c r="W68" s="48">
        <v>43289</v>
      </c>
      <c r="X68" s="43"/>
      <c r="Y68" s="121" t="str">
        <f t="shared" si="17"/>
        <v>EDUC-18-M_67</v>
      </c>
      <c r="Z68" s="45" t="str">
        <f t="shared" si="18"/>
        <v>E</v>
      </c>
      <c r="AA68" s="55" t="str">
        <f t="shared" si="19"/>
        <v>ES</v>
      </c>
      <c r="AB68" s="57">
        <f t="shared" si="20"/>
        <v>2</v>
      </c>
      <c r="AC68" s="55" t="str">
        <f t="shared" si="21"/>
        <v>Sin observaciones</v>
      </c>
      <c r="AD68" s="106" t="str">
        <f t="shared" si="22"/>
        <v>35</v>
      </c>
      <c r="AE68" s="106" t="str">
        <f t="shared" si="23"/>
        <v>E</v>
      </c>
      <c r="AF68" s="113" t="str">
        <f t="shared" si="24"/>
        <v/>
      </c>
      <c r="AG68" s="113" t="str">
        <f t="shared" si="25"/>
        <v>NO</v>
      </c>
      <c r="AH68" s="113" t="str">
        <f t="shared" si="26"/>
        <v>O</v>
      </c>
      <c r="AI68" s="113" t="str">
        <f t="shared" si="27"/>
        <v>S</v>
      </c>
      <c r="AJ68" s="116">
        <f t="shared" si="28"/>
        <v>1339</v>
      </c>
      <c r="AK68" s="116">
        <f t="shared" si="29"/>
        <v>0</v>
      </c>
      <c r="AL68" s="116">
        <f t="shared" si="30"/>
        <v>1339</v>
      </c>
      <c r="AM68" s="119">
        <f t="shared" si="31"/>
        <v>43289</v>
      </c>
    </row>
    <row r="69" spans="1:39" ht="45" x14ac:dyDescent="0.25">
      <c r="A69" s="43" t="s">
        <v>20104</v>
      </c>
      <c r="B69" s="44" t="s">
        <v>127</v>
      </c>
      <c r="C69" s="43" t="s">
        <v>19397</v>
      </c>
      <c r="D69" s="44"/>
      <c r="E69" s="43" t="s">
        <v>20134</v>
      </c>
      <c r="F69" s="43" t="s">
        <v>15514</v>
      </c>
      <c r="G69" s="43" t="s">
        <v>19335</v>
      </c>
      <c r="H69" s="46">
        <v>0.03</v>
      </c>
      <c r="I69" s="47">
        <v>1016</v>
      </c>
      <c r="J69" s="47">
        <v>71.12</v>
      </c>
      <c r="K69" s="47">
        <v>1016</v>
      </c>
      <c r="L69" s="47">
        <v>71.12</v>
      </c>
      <c r="M69" s="43" t="s">
        <v>19953</v>
      </c>
      <c r="N69" s="48">
        <v>43291</v>
      </c>
      <c r="O69" s="44" t="s">
        <v>123</v>
      </c>
      <c r="P69" s="48"/>
      <c r="Q69" s="48"/>
      <c r="R69" s="48"/>
      <c r="S69" s="48"/>
      <c r="T69" s="43" t="s">
        <v>20135</v>
      </c>
      <c r="U69" s="43" t="s">
        <v>20136</v>
      </c>
      <c r="V69" s="43" t="s">
        <v>19569</v>
      </c>
      <c r="W69" s="48">
        <v>43291</v>
      </c>
      <c r="X69" s="43"/>
      <c r="Y69" s="121" t="str">
        <f t="shared" si="17"/>
        <v>EDUC-18-M_68</v>
      </c>
      <c r="Z69" s="45" t="str">
        <f t="shared" si="18"/>
        <v>E</v>
      </c>
      <c r="AA69" s="55" t="str">
        <f t="shared" si="19"/>
        <v>ES</v>
      </c>
      <c r="AB69" s="57">
        <f t="shared" si="20"/>
        <v>2</v>
      </c>
      <c r="AC69" s="55" t="str">
        <f t="shared" si="21"/>
        <v>Sin observaciones</v>
      </c>
      <c r="AD69" s="106" t="str">
        <f t="shared" si="22"/>
        <v>35</v>
      </c>
      <c r="AE69" s="106" t="str">
        <f t="shared" si="23"/>
        <v>E</v>
      </c>
      <c r="AF69" s="113" t="str">
        <f t="shared" si="24"/>
        <v/>
      </c>
      <c r="AG69" s="113" t="str">
        <f t="shared" si="25"/>
        <v>NO</v>
      </c>
      <c r="AH69" s="113" t="str">
        <f t="shared" si="26"/>
        <v>O</v>
      </c>
      <c r="AI69" s="113" t="str">
        <f t="shared" si="27"/>
        <v>S</v>
      </c>
      <c r="AJ69" s="116">
        <f t="shared" si="28"/>
        <v>1087</v>
      </c>
      <c r="AK69" s="116">
        <f t="shared" si="29"/>
        <v>0</v>
      </c>
      <c r="AL69" s="116">
        <f t="shared" si="30"/>
        <v>1087</v>
      </c>
      <c r="AM69" s="119">
        <f t="shared" si="31"/>
        <v>43291</v>
      </c>
    </row>
    <row r="70" spans="1:39" ht="45" x14ac:dyDescent="0.25">
      <c r="A70" s="43" t="s">
        <v>20105</v>
      </c>
      <c r="B70" s="44" t="s">
        <v>127</v>
      </c>
      <c r="C70" s="43" t="s">
        <v>19397</v>
      </c>
      <c r="D70" s="44"/>
      <c r="E70" s="43" t="s">
        <v>20137</v>
      </c>
      <c r="F70" s="43" t="s">
        <v>18957</v>
      </c>
      <c r="G70" s="43" t="s">
        <v>19341</v>
      </c>
      <c r="H70" s="46">
        <v>0.03</v>
      </c>
      <c r="I70" s="47">
        <v>4600</v>
      </c>
      <c r="J70" s="47">
        <v>322</v>
      </c>
      <c r="K70" s="47">
        <v>4600</v>
      </c>
      <c r="L70" s="47">
        <v>322</v>
      </c>
      <c r="M70" s="43" t="s">
        <v>19953</v>
      </c>
      <c r="N70" s="48">
        <v>43291</v>
      </c>
      <c r="O70" s="44" t="s">
        <v>123</v>
      </c>
      <c r="P70" s="48"/>
      <c r="Q70" s="48"/>
      <c r="R70" s="48"/>
      <c r="S70" s="48"/>
      <c r="T70" s="43" t="s">
        <v>20138</v>
      </c>
      <c r="U70" s="43" t="s">
        <v>20139</v>
      </c>
      <c r="V70" s="43" t="s">
        <v>19569</v>
      </c>
      <c r="W70" s="48">
        <v>43291</v>
      </c>
      <c r="X70" s="43"/>
      <c r="Y70" s="121" t="str">
        <f t="shared" si="17"/>
        <v>EDUC-18-M_69</v>
      </c>
      <c r="Z70" s="45" t="str">
        <f t="shared" si="18"/>
        <v>E</v>
      </c>
      <c r="AA70" s="55" t="str">
        <f t="shared" si="19"/>
        <v>ES</v>
      </c>
      <c r="AB70" s="57">
        <f t="shared" si="20"/>
        <v>2</v>
      </c>
      <c r="AC70" s="55" t="str">
        <f t="shared" si="21"/>
        <v>Sin observaciones</v>
      </c>
      <c r="AD70" s="106" t="str">
        <f t="shared" si="22"/>
        <v>38</v>
      </c>
      <c r="AE70" s="106" t="str">
        <f t="shared" si="23"/>
        <v>E</v>
      </c>
      <c r="AF70" s="113" t="str">
        <f t="shared" si="24"/>
        <v/>
      </c>
      <c r="AG70" s="113" t="str">
        <f t="shared" si="25"/>
        <v>NO</v>
      </c>
      <c r="AH70" s="113" t="str">
        <f t="shared" si="26"/>
        <v>O</v>
      </c>
      <c r="AI70" s="113" t="str">
        <f t="shared" si="27"/>
        <v>S</v>
      </c>
      <c r="AJ70" s="116">
        <f t="shared" si="28"/>
        <v>4922</v>
      </c>
      <c r="AK70" s="116">
        <f t="shared" si="29"/>
        <v>0</v>
      </c>
      <c r="AL70" s="116">
        <f t="shared" si="30"/>
        <v>4922</v>
      </c>
      <c r="AM70" s="119">
        <f t="shared" si="31"/>
        <v>43291</v>
      </c>
    </row>
    <row r="71" spans="1:39" ht="45" x14ac:dyDescent="0.25">
      <c r="A71" s="43" t="s">
        <v>20106</v>
      </c>
      <c r="B71" s="44" t="s">
        <v>127</v>
      </c>
      <c r="C71" s="43" t="s">
        <v>19397</v>
      </c>
      <c r="D71" s="44"/>
      <c r="E71" s="43" t="s">
        <v>20140</v>
      </c>
      <c r="F71" s="43" t="s">
        <v>18109</v>
      </c>
      <c r="G71" s="43" t="s">
        <v>19335</v>
      </c>
      <c r="H71" s="46">
        <v>0.03</v>
      </c>
      <c r="I71" s="47">
        <v>250</v>
      </c>
      <c r="J71" s="47">
        <v>17.5</v>
      </c>
      <c r="K71" s="47">
        <v>250</v>
      </c>
      <c r="L71" s="47">
        <v>17.5</v>
      </c>
      <c r="M71" s="43" t="s">
        <v>19953</v>
      </c>
      <c r="N71" s="48">
        <v>43292</v>
      </c>
      <c r="O71" s="44" t="s">
        <v>123</v>
      </c>
      <c r="P71" s="48"/>
      <c r="Q71" s="48"/>
      <c r="R71" s="48"/>
      <c r="S71" s="48"/>
      <c r="T71" s="43" t="s">
        <v>20141</v>
      </c>
      <c r="U71" s="43" t="s">
        <v>20095</v>
      </c>
      <c r="V71" s="43" t="s">
        <v>19569</v>
      </c>
      <c r="W71" s="48">
        <v>43292</v>
      </c>
      <c r="X71" s="43"/>
      <c r="Y71" s="121" t="str">
        <f t="shared" si="17"/>
        <v>EDUC-18-M_70</v>
      </c>
      <c r="Z71" s="45" t="str">
        <f t="shared" si="18"/>
        <v>E</v>
      </c>
      <c r="AA71" s="55" t="str">
        <f t="shared" si="19"/>
        <v>ES</v>
      </c>
      <c r="AB71" s="57">
        <f t="shared" si="20"/>
        <v>2</v>
      </c>
      <c r="AC71" s="55" t="str">
        <f t="shared" si="21"/>
        <v>Sin observaciones</v>
      </c>
      <c r="AD71" s="106" t="str">
        <f t="shared" si="22"/>
        <v>35</v>
      </c>
      <c r="AE71" s="106" t="str">
        <f t="shared" si="23"/>
        <v>E</v>
      </c>
      <c r="AF71" s="113" t="str">
        <f t="shared" si="24"/>
        <v/>
      </c>
      <c r="AG71" s="113" t="str">
        <f t="shared" si="25"/>
        <v>NO</v>
      </c>
      <c r="AH71" s="113" t="str">
        <f t="shared" si="26"/>
        <v>O</v>
      </c>
      <c r="AI71" s="113" t="str">
        <f t="shared" si="27"/>
        <v>S</v>
      </c>
      <c r="AJ71" s="116">
        <f t="shared" si="28"/>
        <v>268</v>
      </c>
      <c r="AK71" s="116">
        <f t="shared" si="29"/>
        <v>0</v>
      </c>
      <c r="AL71" s="116">
        <f t="shared" si="30"/>
        <v>268</v>
      </c>
      <c r="AM71" s="119">
        <f t="shared" si="31"/>
        <v>43292</v>
      </c>
    </row>
    <row r="72" spans="1:39" ht="45" x14ac:dyDescent="0.25">
      <c r="A72" s="43" t="s">
        <v>20107</v>
      </c>
      <c r="B72" s="44" t="s">
        <v>127</v>
      </c>
      <c r="C72" s="43" t="s">
        <v>19397</v>
      </c>
      <c r="D72" s="44"/>
      <c r="E72" s="43" t="s">
        <v>20142</v>
      </c>
      <c r="F72" s="43" t="s">
        <v>16316</v>
      </c>
      <c r="G72" s="43" t="s">
        <v>19335</v>
      </c>
      <c r="H72" s="46">
        <v>0.24</v>
      </c>
      <c r="I72" s="47">
        <v>125.76</v>
      </c>
      <c r="J72" s="47">
        <v>0.01</v>
      </c>
      <c r="K72" s="47">
        <v>125.76</v>
      </c>
      <c r="L72" s="47">
        <v>0.01</v>
      </c>
      <c r="M72" s="43" t="s">
        <v>19953</v>
      </c>
      <c r="N72" s="48">
        <v>43294</v>
      </c>
      <c r="O72" s="44" t="s">
        <v>123</v>
      </c>
      <c r="P72" s="48"/>
      <c r="Q72" s="48"/>
      <c r="R72" s="48"/>
      <c r="S72" s="48"/>
      <c r="T72" s="43" t="s">
        <v>20143</v>
      </c>
      <c r="U72" s="43" t="s">
        <v>20144</v>
      </c>
      <c r="V72" s="43" t="s">
        <v>19569</v>
      </c>
      <c r="W72" s="48">
        <v>43294</v>
      </c>
      <c r="X72" s="43"/>
      <c r="Y72" s="121" t="str">
        <f t="shared" si="17"/>
        <v>EDUC-18-M_71</v>
      </c>
      <c r="Z72" s="45" t="str">
        <f t="shared" si="18"/>
        <v>E</v>
      </c>
      <c r="AA72" s="55" t="str">
        <f t="shared" si="19"/>
        <v>ES</v>
      </c>
      <c r="AB72" s="57">
        <f t="shared" si="20"/>
        <v>2</v>
      </c>
      <c r="AC72" s="55" t="str">
        <f t="shared" si="21"/>
        <v>Sin observaciones</v>
      </c>
      <c r="AD72" s="106" t="str">
        <f t="shared" si="22"/>
        <v>35</v>
      </c>
      <c r="AE72" s="106" t="str">
        <f t="shared" si="23"/>
        <v>E</v>
      </c>
      <c r="AF72" s="113" t="str">
        <f t="shared" si="24"/>
        <v/>
      </c>
      <c r="AG72" s="113" t="str">
        <f t="shared" si="25"/>
        <v>NO</v>
      </c>
      <c r="AH72" s="113" t="str">
        <f t="shared" si="26"/>
        <v>O</v>
      </c>
      <c r="AI72" s="113" t="str">
        <f t="shared" si="27"/>
        <v>S</v>
      </c>
      <c r="AJ72" s="116">
        <f t="shared" si="28"/>
        <v>126</v>
      </c>
      <c r="AK72" s="116">
        <f t="shared" si="29"/>
        <v>0</v>
      </c>
      <c r="AL72" s="116">
        <f t="shared" si="30"/>
        <v>126</v>
      </c>
      <c r="AM72" s="119">
        <f t="shared" si="31"/>
        <v>43294</v>
      </c>
    </row>
    <row r="73" spans="1:39" ht="45" x14ac:dyDescent="0.25">
      <c r="A73" s="43" t="s">
        <v>20108</v>
      </c>
      <c r="B73" s="44" t="s">
        <v>127</v>
      </c>
      <c r="C73" s="43" t="s">
        <v>19397</v>
      </c>
      <c r="D73" s="44"/>
      <c r="E73" s="43" t="s">
        <v>20145</v>
      </c>
      <c r="F73" s="43" t="s">
        <v>16316</v>
      </c>
      <c r="G73" s="43" t="s">
        <v>19335</v>
      </c>
      <c r="H73" s="46">
        <v>0.24</v>
      </c>
      <c r="I73" s="47">
        <v>62.87</v>
      </c>
      <c r="J73" s="47">
        <v>0.01</v>
      </c>
      <c r="K73" s="47">
        <v>62.87</v>
      </c>
      <c r="L73" s="47">
        <v>0.01</v>
      </c>
      <c r="M73" s="43" t="s">
        <v>19953</v>
      </c>
      <c r="N73" s="48">
        <v>43294</v>
      </c>
      <c r="O73" s="44" t="s">
        <v>123</v>
      </c>
      <c r="P73" s="48"/>
      <c r="Q73" s="48"/>
      <c r="R73" s="48"/>
      <c r="S73" s="48"/>
      <c r="T73" s="43" t="s">
        <v>20143</v>
      </c>
      <c r="U73" s="43" t="s">
        <v>20144</v>
      </c>
      <c r="V73" s="43" t="s">
        <v>19569</v>
      </c>
      <c r="W73" s="48">
        <v>43294</v>
      </c>
      <c r="X73" s="43"/>
      <c r="Y73" s="121" t="str">
        <f t="shared" si="17"/>
        <v>EDUC-18-M_72</v>
      </c>
      <c r="Z73" s="45" t="str">
        <f t="shared" si="18"/>
        <v>E</v>
      </c>
      <c r="AA73" s="55" t="str">
        <f t="shared" si="19"/>
        <v>ES</v>
      </c>
      <c r="AB73" s="57">
        <f t="shared" si="20"/>
        <v>2</v>
      </c>
      <c r="AC73" s="55" t="str">
        <f t="shared" si="21"/>
        <v>Sin observaciones</v>
      </c>
      <c r="AD73" s="106" t="str">
        <f t="shared" si="22"/>
        <v>35</v>
      </c>
      <c r="AE73" s="106" t="str">
        <f t="shared" si="23"/>
        <v>E</v>
      </c>
      <c r="AF73" s="113" t="str">
        <f t="shared" si="24"/>
        <v/>
      </c>
      <c r="AG73" s="113" t="str">
        <f t="shared" si="25"/>
        <v>NO</v>
      </c>
      <c r="AH73" s="113" t="str">
        <f t="shared" si="26"/>
        <v>O</v>
      </c>
      <c r="AI73" s="113" t="str">
        <f t="shared" si="27"/>
        <v>S</v>
      </c>
      <c r="AJ73" s="116">
        <f t="shared" si="28"/>
        <v>63</v>
      </c>
      <c r="AK73" s="116">
        <f t="shared" si="29"/>
        <v>0</v>
      </c>
      <c r="AL73" s="116">
        <f t="shared" si="30"/>
        <v>63</v>
      </c>
      <c r="AM73" s="119">
        <f t="shared" si="31"/>
        <v>43294</v>
      </c>
    </row>
    <row r="74" spans="1:39" ht="45" x14ac:dyDescent="0.25">
      <c r="A74" s="43" t="s">
        <v>20109</v>
      </c>
      <c r="B74" s="44" t="s">
        <v>127</v>
      </c>
      <c r="C74" s="43" t="s">
        <v>19397</v>
      </c>
      <c r="D74" s="44"/>
      <c r="E74" s="43" t="s">
        <v>20146</v>
      </c>
      <c r="F74" s="43" t="s">
        <v>16316</v>
      </c>
      <c r="G74" s="43" t="s">
        <v>19335</v>
      </c>
      <c r="H74" s="46">
        <v>0.24</v>
      </c>
      <c r="I74" s="47">
        <v>29.44</v>
      </c>
      <c r="J74" s="47">
        <v>0.01</v>
      </c>
      <c r="K74" s="47">
        <v>29.44</v>
      </c>
      <c r="L74" s="47">
        <v>0.01</v>
      </c>
      <c r="M74" s="43" t="s">
        <v>19953</v>
      </c>
      <c r="N74" s="48">
        <v>43294</v>
      </c>
      <c r="O74" s="44" t="s">
        <v>123</v>
      </c>
      <c r="P74" s="48"/>
      <c r="Q74" s="48"/>
      <c r="R74" s="48"/>
      <c r="S74" s="48"/>
      <c r="T74" s="43" t="s">
        <v>20143</v>
      </c>
      <c r="U74" s="43" t="s">
        <v>20144</v>
      </c>
      <c r="V74" s="43" t="s">
        <v>19569</v>
      </c>
      <c r="W74" s="48">
        <v>43294</v>
      </c>
      <c r="X74" s="43"/>
      <c r="Y74" s="121" t="str">
        <f t="shared" si="17"/>
        <v>EDUC-18-M_73</v>
      </c>
      <c r="Z74" s="45" t="str">
        <f t="shared" si="18"/>
        <v>E</v>
      </c>
      <c r="AA74" s="55" t="str">
        <f t="shared" si="19"/>
        <v>ES</v>
      </c>
      <c r="AB74" s="57">
        <f t="shared" si="20"/>
        <v>2</v>
      </c>
      <c r="AC74" s="55" t="str">
        <f t="shared" si="21"/>
        <v>Sin observaciones</v>
      </c>
      <c r="AD74" s="106" t="str">
        <f t="shared" si="22"/>
        <v>35</v>
      </c>
      <c r="AE74" s="106" t="str">
        <f t="shared" si="23"/>
        <v>E</v>
      </c>
      <c r="AF74" s="113" t="str">
        <f t="shared" si="24"/>
        <v/>
      </c>
      <c r="AG74" s="113" t="str">
        <f t="shared" si="25"/>
        <v>NO</v>
      </c>
      <c r="AH74" s="113" t="str">
        <f t="shared" si="26"/>
        <v>O</v>
      </c>
      <c r="AI74" s="113" t="str">
        <f t="shared" si="27"/>
        <v>S</v>
      </c>
      <c r="AJ74" s="116">
        <f t="shared" si="28"/>
        <v>29</v>
      </c>
      <c r="AK74" s="116">
        <f t="shared" si="29"/>
        <v>0</v>
      </c>
      <c r="AL74" s="116">
        <f t="shared" si="30"/>
        <v>29</v>
      </c>
      <c r="AM74" s="119">
        <f t="shared" si="31"/>
        <v>43294</v>
      </c>
    </row>
    <row r="75" spans="1:39" ht="45" x14ac:dyDescent="0.25">
      <c r="A75" s="43" t="s">
        <v>20110</v>
      </c>
      <c r="B75" s="44" t="s">
        <v>127</v>
      </c>
      <c r="C75" s="43" t="s">
        <v>19397</v>
      </c>
      <c r="D75" s="44"/>
      <c r="E75" s="43" t="s">
        <v>20147</v>
      </c>
      <c r="F75" s="43" t="s">
        <v>16316</v>
      </c>
      <c r="G75" s="43" t="s">
        <v>19335</v>
      </c>
      <c r="H75" s="46">
        <v>0.24</v>
      </c>
      <c r="I75" s="47">
        <v>62.87</v>
      </c>
      <c r="J75" s="47">
        <v>0.01</v>
      </c>
      <c r="K75" s="47">
        <v>62.87</v>
      </c>
      <c r="L75" s="47">
        <v>0.01</v>
      </c>
      <c r="M75" s="43" t="s">
        <v>19953</v>
      </c>
      <c r="N75" s="48">
        <v>43294</v>
      </c>
      <c r="O75" s="44" t="s">
        <v>123</v>
      </c>
      <c r="P75" s="48"/>
      <c r="Q75" s="48"/>
      <c r="R75" s="48"/>
      <c r="S75" s="48"/>
      <c r="T75" s="43" t="s">
        <v>20143</v>
      </c>
      <c r="U75" s="43" t="s">
        <v>20144</v>
      </c>
      <c r="V75" s="43" t="s">
        <v>19569</v>
      </c>
      <c r="W75" s="48">
        <v>43294</v>
      </c>
      <c r="X75" s="43"/>
      <c r="Y75" s="121" t="str">
        <f t="shared" si="17"/>
        <v>EDUC-18-M_74</v>
      </c>
      <c r="Z75" s="45" t="str">
        <f t="shared" si="18"/>
        <v>E</v>
      </c>
      <c r="AA75" s="55" t="str">
        <f t="shared" si="19"/>
        <v>ES</v>
      </c>
      <c r="AB75" s="57">
        <f t="shared" si="20"/>
        <v>2</v>
      </c>
      <c r="AC75" s="55" t="str">
        <f t="shared" si="21"/>
        <v>Sin observaciones</v>
      </c>
      <c r="AD75" s="106" t="str">
        <f t="shared" si="22"/>
        <v>35</v>
      </c>
      <c r="AE75" s="106" t="str">
        <f t="shared" si="23"/>
        <v>E</v>
      </c>
      <c r="AF75" s="113" t="str">
        <f t="shared" si="24"/>
        <v/>
      </c>
      <c r="AG75" s="113" t="str">
        <f t="shared" si="25"/>
        <v>NO</v>
      </c>
      <c r="AH75" s="113" t="str">
        <f t="shared" si="26"/>
        <v>O</v>
      </c>
      <c r="AI75" s="113" t="str">
        <f t="shared" si="27"/>
        <v>S</v>
      </c>
      <c r="AJ75" s="116">
        <f t="shared" si="28"/>
        <v>63</v>
      </c>
      <c r="AK75" s="116">
        <f t="shared" si="29"/>
        <v>0</v>
      </c>
      <c r="AL75" s="116">
        <f t="shared" si="30"/>
        <v>63</v>
      </c>
      <c r="AM75" s="119">
        <f t="shared" si="31"/>
        <v>43294</v>
      </c>
    </row>
    <row r="76" spans="1:39" ht="45" x14ac:dyDescent="0.25">
      <c r="A76" s="43" t="s">
        <v>20111</v>
      </c>
      <c r="B76" s="44" t="s">
        <v>127</v>
      </c>
      <c r="C76" s="43" t="s">
        <v>19397</v>
      </c>
      <c r="D76" s="44"/>
      <c r="E76" s="43" t="s">
        <v>20146</v>
      </c>
      <c r="F76" s="43" t="s">
        <v>16316</v>
      </c>
      <c r="G76" s="43" t="s">
        <v>19335</v>
      </c>
      <c r="H76" s="46">
        <v>0.24</v>
      </c>
      <c r="I76" s="47">
        <v>14.05</v>
      </c>
      <c r="J76" s="47">
        <v>0.01</v>
      </c>
      <c r="K76" s="47">
        <v>14.05</v>
      </c>
      <c r="L76" s="47">
        <v>0.01</v>
      </c>
      <c r="M76" s="43" t="s">
        <v>19953</v>
      </c>
      <c r="N76" s="48">
        <v>43294</v>
      </c>
      <c r="O76" s="44" t="s">
        <v>123</v>
      </c>
      <c r="P76" s="48"/>
      <c r="Q76" s="48"/>
      <c r="R76" s="48"/>
      <c r="S76" s="48"/>
      <c r="T76" s="43" t="s">
        <v>20143</v>
      </c>
      <c r="U76" s="43" t="s">
        <v>20144</v>
      </c>
      <c r="V76" s="43" t="s">
        <v>19569</v>
      </c>
      <c r="W76" s="48">
        <v>43294</v>
      </c>
      <c r="X76" s="43"/>
      <c r="Y76" s="121" t="str">
        <f t="shared" si="17"/>
        <v>EDUC-18-M_75</v>
      </c>
      <c r="Z76" s="45" t="str">
        <f t="shared" si="18"/>
        <v>E</v>
      </c>
      <c r="AA76" s="55" t="str">
        <f t="shared" si="19"/>
        <v>ES</v>
      </c>
      <c r="AB76" s="57">
        <f t="shared" si="20"/>
        <v>2</v>
      </c>
      <c r="AC76" s="55" t="str">
        <f t="shared" si="21"/>
        <v>Sin observaciones</v>
      </c>
      <c r="AD76" s="106" t="str">
        <f t="shared" si="22"/>
        <v>35</v>
      </c>
      <c r="AE76" s="106" t="str">
        <f t="shared" si="23"/>
        <v>E</v>
      </c>
      <c r="AF76" s="113" t="str">
        <f t="shared" si="24"/>
        <v/>
      </c>
      <c r="AG76" s="113" t="str">
        <f t="shared" si="25"/>
        <v>NO</v>
      </c>
      <c r="AH76" s="113" t="str">
        <f t="shared" si="26"/>
        <v>O</v>
      </c>
      <c r="AI76" s="113" t="str">
        <f t="shared" si="27"/>
        <v>S</v>
      </c>
      <c r="AJ76" s="116">
        <f t="shared" si="28"/>
        <v>14</v>
      </c>
      <c r="AK76" s="116">
        <f t="shared" si="29"/>
        <v>0</v>
      </c>
      <c r="AL76" s="116">
        <f t="shared" si="30"/>
        <v>14</v>
      </c>
      <c r="AM76" s="119">
        <f t="shared" si="31"/>
        <v>43294</v>
      </c>
    </row>
    <row r="77" spans="1:39" ht="45" x14ac:dyDescent="0.25">
      <c r="A77" s="43" t="s">
        <v>20112</v>
      </c>
      <c r="B77" s="44" t="s">
        <v>127</v>
      </c>
      <c r="C77" s="43" t="s">
        <v>19397</v>
      </c>
      <c r="D77" s="44"/>
      <c r="E77" s="43" t="s">
        <v>20147</v>
      </c>
      <c r="F77" s="43" t="s">
        <v>16316</v>
      </c>
      <c r="G77" s="43" t="s">
        <v>19335</v>
      </c>
      <c r="H77" s="46">
        <v>0.24</v>
      </c>
      <c r="I77" s="47">
        <v>58.93</v>
      </c>
      <c r="J77" s="47">
        <v>0.01</v>
      </c>
      <c r="K77" s="47">
        <v>58.93</v>
      </c>
      <c r="L77" s="47">
        <v>0.01</v>
      </c>
      <c r="M77" s="43" t="s">
        <v>19953</v>
      </c>
      <c r="N77" s="48">
        <v>43294</v>
      </c>
      <c r="O77" s="44" t="s">
        <v>123</v>
      </c>
      <c r="P77" s="48"/>
      <c r="Q77" s="48"/>
      <c r="R77" s="48"/>
      <c r="S77" s="48"/>
      <c r="T77" s="43" t="s">
        <v>20143</v>
      </c>
      <c r="U77" s="43" t="s">
        <v>20144</v>
      </c>
      <c r="V77" s="43" t="s">
        <v>19569</v>
      </c>
      <c r="W77" s="48">
        <v>43294</v>
      </c>
      <c r="X77" s="43"/>
      <c r="Y77" s="121" t="str">
        <f t="shared" si="17"/>
        <v>EDUC-18-M_76</v>
      </c>
      <c r="Z77" s="45" t="str">
        <f t="shared" si="18"/>
        <v>E</v>
      </c>
      <c r="AA77" s="55" t="str">
        <f t="shared" si="19"/>
        <v>ES</v>
      </c>
      <c r="AB77" s="57">
        <f t="shared" si="20"/>
        <v>2</v>
      </c>
      <c r="AC77" s="55" t="str">
        <f t="shared" si="21"/>
        <v>Sin observaciones</v>
      </c>
      <c r="AD77" s="106" t="str">
        <f t="shared" si="22"/>
        <v>35</v>
      </c>
      <c r="AE77" s="106" t="str">
        <f t="shared" si="23"/>
        <v>E</v>
      </c>
      <c r="AF77" s="113" t="str">
        <f t="shared" si="24"/>
        <v/>
      </c>
      <c r="AG77" s="113" t="str">
        <f t="shared" si="25"/>
        <v>NO</v>
      </c>
      <c r="AH77" s="113" t="str">
        <f t="shared" si="26"/>
        <v>O</v>
      </c>
      <c r="AI77" s="113" t="str">
        <f t="shared" si="27"/>
        <v>S</v>
      </c>
      <c r="AJ77" s="116">
        <f t="shared" si="28"/>
        <v>59</v>
      </c>
      <c r="AK77" s="116">
        <f t="shared" si="29"/>
        <v>0</v>
      </c>
      <c r="AL77" s="116">
        <f t="shared" si="30"/>
        <v>59</v>
      </c>
      <c r="AM77" s="119">
        <f t="shared" si="31"/>
        <v>43294</v>
      </c>
    </row>
    <row r="78" spans="1:39" ht="45" x14ac:dyDescent="0.25">
      <c r="A78" s="43" t="s">
        <v>20113</v>
      </c>
      <c r="B78" s="44" t="s">
        <v>127</v>
      </c>
      <c r="C78" s="43" t="s">
        <v>19397</v>
      </c>
      <c r="D78" s="44"/>
      <c r="E78" s="43" t="s">
        <v>20148</v>
      </c>
      <c r="F78" s="43" t="s">
        <v>16316</v>
      </c>
      <c r="G78" s="43" t="s">
        <v>19335</v>
      </c>
      <c r="H78" s="46">
        <v>0.24</v>
      </c>
      <c r="I78" s="47">
        <v>31.93</v>
      </c>
      <c r="J78" s="47">
        <v>0.01</v>
      </c>
      <c r="K78" s="47">
        <v>31.93</v>
      </c>
      <c r="L78" s="47">
        <v>0.01</v>
      </c>
      <c r="M78" s="43" t="s">
        <v>19953</v>
      </c>
      <c r="N78" s="48">
        <v>43294</v>
      </c>
      <c r="O78" s="44" t="s">
        <v>123</v>
      </c>
      <c r="P78" s="48"/>
      <c r="Q78" s="48"/>
      <c r="R78" s="48"/>
      <c r="S78" s="48"/>
      <c r="T78" s="43" t="s">
        <v>20143</v>
      </c>
      <c r="U78" s="43" t="s">
        <v>20144</v>
      </c>
      <c r="V78" s="43" t="s">
        <v>19569</v>
      </c>
      <c r="W78" s="48">
        <v>43294</v>
      </c>
      <c r="X78" s="43"/>
      <c r="Y78" s="121" t="str">
        <f t="shared" si="17"/>
        <v>EDUC-18-M_77</v>
      </c>
      <c r="Z78" s="45" t="str">
        <f t="shared" si="18"/>
        <v>E</v>
      </c>
      <c r="AA78" s="55" t="str">
        <f t="shared" si="19"/>
        <v>ES</v>
      </c>
      <c r="AB78" s="57">
        <f t="shared" si="20"/>
        <v>2</v>
      </c>
      <c r="AC78" s="55" t="str">
        <f t="shared" si="21"/>
        <v>Sin observaciones</v>
      </c>
      <c r="AD78" s="106" t="str">
        <f t="shared" si="22"/>
        <v>35</v>
      </c>
      <c r="AE78" s="106" t="str">
        <f t="shared" si="23"/>
        <v>E</v>
      </c>
      <c r="AF78" s="113" t="str">
        <f t="shared" si="24"/>
        <v/>
      </c>
      <c r="AG78" s="113" t="str">
        <f t="shared" si="25"/>
        <v>NO</v>
      </c>
      <c r="AH78" s="113" t="str">
        <f t="shared" si="26"/>
        <v>O</v>
      </c>
      <c r="AI78" s="113" t="str">
        <f t="shared" si="27"/>
        <v>S</v>
      </c>
      <c r="AJ78" s="116">
        <f t="shared" si="28"/>
        <v>32</v>
      </c>
      <c r="AK78" s="116">
        <f t="shared" si="29"/>
        <v>0</v>
      </c>
      <c r="AL78" s="116">
        <f t="shared" si="30"/>
        <v>32</v>
      </c>
      <c r="AM78" s="119">
        <f t="shared" si="31"/>
        <v>43294</v>
      </c>
    </row>
    <row r="79" spans="1:39" ht="45" x14ac:dyDescent="0.25">
      <c r="A79" s="43" t="s">
        <v>20114</v>
      </c>
      <c r="B79" s="44" t="s">
        <v>127</v>
      </c>
      <c r="C79" s="43" t="s">
        <v>19397</v>
      </c>
      <c r="D79" s="44"/>
      <c r="E79" s="43" t="s">
        <v>20149</v>
      </c>
      <c r="F79" s="43" t="s">
        <v>16316</v>
      </c>
      <c r="G79" s="43" t="s">
        <v>19335</v>
      </c>
      <c r="H79" s="46">
        <v>0.24</v>
      </c>
      <c r="I79" s="47">
        <v>39.89</v>
      </c>
      <c r="J79" s="47">
        <v>0.01</v>
      </c>
      <c r="K79" s="47">
        <v>39.89</v>
      </c>
      <c r="L79" s="47">
        <v>0.01</v>
      </c>
      <c r="M79" s="43" t="s">
        <v>19953</v>
      </c>
      <c r="N79" s="48">
        <v>43294</v>
      </c>
      <c r="O79" s="44" t="s">
        <v>123</v>
      </c>
      <c r="P79" s="48"/>
      <c r="Q79" s="48"/>
      <c r="R79" s="48"/>
      <c r="S79" s="48"/>
      <c r="T79" s="43" t="s">
        <v>20143</v>
      </c>
      <c r="U79" s="43" t="s">
        <v>20144</v>
      </c>
      <c r="V79" s="43" t="s">
        <v>19569</v>
      </c>
      <c r="W79" s="48">
        <v>43294</v>
      </c>
      <c r="X79" s="43"/>
      <c r="Y79" s="121" t="str">
        <f t="shared" si="17"/>
        <v>EDUC-18-M_78</v>
      </c>
      <c r="Z79" s="45" t="str">
        <f t="shared" si="18"/>
        <v>E</v>
      </c>
      <c r="AA79" s="55" t="str">
        <f t="shared" si="19"/>
        <v>ES</v>
      </c>
      <c r="AB79" s="57">
        <f t="shared" si="20"/>
        <v>2</v>
      </c>
      <c r="AC79" s="55" t="str">
        <f t="shared" si="21"/>
        <v>Sin observaciones</v>
      </c>
      <c r="AD79" s="106" t="str">
        <f t="shared" si="22"/>
        <v>35</v>
      </c>
      <c r="AE79" s="106" t="str">
        <f t="shared" si="23"/>
        <v>E</v>
      </c>
      <c r="AF79" s="113" t="str">
        <f t="shared" si="24"/>
        <v/>
      </c>
      <c r="AG79" s="113" t="str">
        <f t="shared" si="25"/>
        <v>NO</v>
      </c>
      <c r="AH79" s="113" t="str">
        <f t="shared" si="26"/>
        <v>O</v>
      </c>
      <c r="AI79" s="113" t="str">
        <f t="shared" si="27"/>
        <v>S</v>
      </c>
      <c r="AJ79" s="116">
        <f t="shared" si="28"/>
        <v>40</v>
      </c>
      <c r="AK79" s="116">
        <f t="shared" si="29"/>
        <v>0</v>
      </c>
      <c r="AL79" s="116">
        <f t="shared" si="30"/>
        <v>40</v>
      </c>
      <c r="AM79" s="119">
        <f t="shared" si="31"/>
        <v>43294</v>
      </c>
    </row>
    <row r="80" spans="1:39" ht="45" x14ac:dyDescent="0.25">
      <c r="A80" s="43" t="s">
        <v>20115</v>
      </c>
      <c r="B80" s="44" t="s">
        <v>127</v>
      </c>
      <c r="C80" s="43" t="s">
        <v>19397</v>
      </c>
      <c r="D80" s="44"/>
      <c r="E80" s="43" t="s">
        <v>20149</v>
      </c>
      <c r="F80" s="43" t="s">
        <v>16316</v>
      </c>
      <c r="G80" s="43" t="s">
        <v>19335</v>
      </c>
      <c r="H80" s="46">
        <v>0.24</v>
      </c>
      <c r="I80" s="47">
        <v>47.4</v>
      </c>
      <c r="J80" s="47">
        <v>0.01</v>
      </c>
      <c r="K80" s="47">
        <v>47.4</v>
      </c>
      <c r="L80" s="47">
        <v>0.01</v>
      </c>
      <c r="M80" s="43" t="s">
        <v>19953</v>
      </c>
      <c r="N80" s="48">
        <v>43294</v>
      </c>
      <c r="O80" s="44" t="s">
        <v>123</v>
      </c>
      <c r="P80" s="48"/>
      <c r="Q80" s="48"/>
      <c r="R80" s="48"/>
      <c r="S80" s="48"/>
      <c r="T80" s="43" t="s">
        <v>20143</v>
      </c>
      <c r="U80" s="43" t="s">
        <v>20144</v>
      </c>
      <c r="V80" s="43" t="s">
        <v>19569</v>
      </c>
      <c r="W80" s="48">
        <v>43294</v>
      </c>
      <c r="X80" s="43"/>
      <c r="Y80" s="121" t="str">
        <f t="shared" si="17"/>
        <v>EDUC-18-M_79</v>
      </c>
      <c r="Z80" s="45" t="str">
        <f t="shared" si="18"/>
        <v>E</v>
      </c>
      <c r="AA80" s="55" t="str">
        <f t="shared" si="19"/>
        <v>ES</v>
      </c>
      <c r="AB80" s="57">
        <f t="shared" si="20"/>
        <v>2</v>
      </c>
      <c r="AC80" s="55" t="str">
        <f t="shared" si="21"/>
        <v>Sin observaciones</v>
      </c>
      <c r="AD80" s="106" t="str">
        <f t="shared" si="22"/>
        <v>35</v>
      </c>
      <c r="AE80" s="106" t="str">
        <f t="shared" si="23"/>
        <v>E</v>
      </c>
      <c r="AF80" s="113" t="str">
        <f t="shared" si="24"/>
        <v/>
      </c>
      <c r="AG80" s="113" t="str">
        <f t="shared" si="25"/>
        <v>NO</v>
      </c>
      <c r="AH80" s="113" t="str">
        <f t="shared" si="26"/>
        <v>O</v>
      </c>
      <c r="AI80" s="113" t="str">
        <f t="shared" si="27"/>
        <v>S</v>
      </c>
      <c r="AJ80" s="116">
        <f t="shared" si="28"/>
        <v>47</v>
      </c>
      <c r="AK80" s="116">
        <f t="shared" si="29"/>
        <v>0</v>
      </c>
      <c r="AL80" s="116">
        <f t="shared" si="30"/>
        <v>47</v>
      </c>
      <c r="AM80" s="119">
        <f t="shared" si="31"/>
        <v>43294</v>
      </c>
    </row>
    <row r="81" spans="1:39" ht="45" x14ac:dyDescent="0.25">
      <c r="A81" s="43" t="s">
        <v>20116</v>
      </c>
      <c r="B81" s="44" t="s">
        <v>127</v>
      </c>
      <c r="C81" s="43" t="s">
        <v>19397</v>
      </c>
      <c r="D81" s="44"/>
      <c r="E81" s="43" t="s">
        <v>20150</v>
      </c>
      <c r="F81" s="43" t="s">
        <v>18229</v>
      </c>
      <c r="G81" s="43" t="s">
        <v>19335</v>
      </c>
      <c r="H81" s="46">
        <v>0.03</v>
      </c>
      <c r="I81" s="47">
        <v>450</v>
      </c>
      <c r="J81" s="47">
        <v>31.5</v>
      </c>
      <c r="K81" s="47">
        <v>450</v>
      </c>
      <c r="L81" s="47">
        <v>31.5</v>
      </c>
      <c r="M81" s="43" t="s">
        <v>19953</v>
      </c>
      <c r="N81" s="48">
        <v>43298</v>
      </c>
      <c r="O81" s="44" t="s">
        <v>123</v>
      </c>
      <c r="P81" s="48"/>
      <c r="Q81" s="48"/>
      <c r="R81" s="48"/>
      <c r="S81" s="48"/>
      <c r="T81" s="43" t="s">
        <v>20151</v>
      </c>
      <c r="U81" s="43" t="s">
        <v>20152</v>
      </c>
      <c r="V81" s="43" t="s">
        <v>19569</v>
      </c>
      <c r="W81" s="48">
        <v>43298</v>
      </c>
      <c r="X81" s="43"/>
      <c r="Y81" s="121" t="str">
        <f t="shared" si="17"/>
        <v>EDUC-18-M_80</v>
      </c>
      <c r="Z81" s="45" t="str">
        <f t="shared" si="18"/>
        <v>E</v>
      </c>
      <c r="AA81" s="55" t="str">
        <f t="shared" si="19"/>
        <v>ES</v>
      </c>
      <c r="AB81" s="57">
        <f t="shared" si="20"/>
        <v>2</v>
      </c>
      <c r="AC81" s="55" t="str">
        <f t="shared" si="21"/>
        <v>Sin observaciones</v>
      </c>
      <c r="AD81" s="106" t="str">
        <f t="shared" si="22"/>
        <v>35</v>
      </c>
      <c r="AE81" s="106" t="str">
        <f t="shared" si="23"/>
        <v>E</v>
      </c>
      <c r="AF81" s="113" t="str">
        <f t="shared" si="24"/>
        <v/>
      </c>
      <c r="AG81" s="113" t="str">
        <f t="shared" si="25"/>
        <v>NO</v>
      </c>
      <c r="AH81" s="113" t="str">
        <f t="shared" si="26"/>
        <v>O</v>
      </c>
      <c r="AI81" s="113" t="str">
        <f t="shared" si="27"/>
        <v>S</v>
      </c>
      <c r="AJ81" s="116">
        <f t="shared" si="28"/>
        <v>482</v>
      </c>
      <c r="AK81" s="116">
        <f t="shared" si="29"/>
        <v>0</v>
      </c>
      <c r="AL81" s="116">
        <f t="shared" si="30"/>
        <v>482</v>
      </c>
      <c r="AM81" s="119">
        <f t="shared" si="31"/>
        <v>43298</v>
      </c>
    </row>
    <row r="82" spans="1:39" ht="45" x14ac:dyDescent="0.25">
      <c r="A82" s="43" t="s">
        <v>20117</v>
      </c>
      <c r="B82" s="44" t="s">
        <v>127</v>
      </c>
      <c r="C82" s="43" t="s">
        <v>19397</v>
      </c>
      <c r="D82" s="44"/>
      <c r="E82" s="43" t="s">
        <v>20153</v>
      </c>
      <c r="F82" s="43" t="s">
        <v>18229</v>
      </c>
      <c r="G82" s="43" t="s">
        <v>19335</v>
      </c>
      <c r="H82" s="46">
        <v>0.21</v>
      </c>
      <c r="I82" s="47">
        <v>1050</v>
      </c>
      <c r="J82" s="47">
        <v>0.01</v>
      </c>
      <c r="K82" s="47">
        <v>1050</v>
      </c>
      <c r="L82" s="47">
        <v>0.01</v>
      </c>
      <c r="M82" s="43" t="s">
        <v>19953</v>
      </c>
      <c r="N82" s="48">
        <v>43300</v>
      </c>
      <c r="O82" s="44" t="s">
        <v>123</v>
      </c>
      <c r="P82" s="48"/>
      <c r="Q82" s="48"/>
      <c r="R82" s="48"/>
      <c r="S82" s="48"/>
      <c r="T82" s="43" t="s">
        <v>20154</v>
      </c>
      <c r="U82" s="43" t="s">
        <v>20155</v>
      </c>
      <c r="V82" s="43" t="s">
        <v>19652</v>
      </c>
      <c r="W82" s="48">
        <v>43300</v>
      </c>
      <c r="X82" s="43"/>
      <c r="Y82" s="121" t="str">
        <f t="shared" si="17"/>
        <v>EDUC-18-M_81</v>
      </c>
      <c r="Z82" s="45" t="str">
        <f t="shared" si="18"/>
        <v>E</v>
      </c>
      <c r="AA82" s="55" t="str">
        <f t="shared" si="19"/>
        <v>IT</v>
      </c>
      <c r="AB82" s="57">
        <f t="shared" si="20"/>
        <v>2</v>
      </c>
      <c r="AC82" s="55" t="str">
        <f t="shared" si="21"/>
        <v>Sin observaciones</v>
      </c>
      <c r="AD82" s="106" t="str">
        <f t="shared" si="22"/>
        <v>35</v>
      </c>
      <c r="AE82" s="106" t="str">
        <f t="shared" si="23"/>
        <v>E</v>
      </c>
      <c r="AF82" s="113" t="str">
        <f t="shared" si="24"/>
        <v/>
      </c>
      <c r="AG82" s="113" t="str">
        <f t="shared" si="25"/>
        <v>NO</v>
      </c>
      <c r="AH82" s="113" t="str">
        <f t="shared" si="26"/>
        <v>O</v>
      </c>
      <c r="AI82" s="113" t="str">
        <f t="shared" si="27"/>
        <v>S</v>
      </c>
      <c r="AJ82" s="116">
        <f t="shared" si="28"/>
        <v>1050</v>
      </c>
      <c r="AK82" s="116">
        <f t="shared" si="29"/>
        <v>0</v>
      </c>
      <c r="AL82" s="116">
        <f t="shared" si="30"/>
        <v>1050</v>
      </c>
      <c r="AM82" s="119">
        <f t="shared" si="31"/>
        <v>43300</v>
      </c>
    </row>
    <row r="83" spans="1:39" ht="45" x14ac:dyDescent="0.25">
      <c r="A83" s="43" t="s">
        <v>20118</v>
      </c>
      <c r="B83" s="44" t="s">
        <v>127</v>
      </c>
      <c r="C83" s="43" t="s">
        <v>19397</v>
      </c>
      <c r="D83" s="44"/>
      <c r="E83" s="43" t="s">
        <v>20156</v>
      </c>
      <c r="F83" s="43" t="s">
        <v>15754</v>
      </c>
      <c r="G83" s="43" t="s">
        <v>19335</v>
      </c>
      <c r="H83" s="46">
        <v>0.12</v>
      </c>
      <c r="I83" s="47">
        <v>947.66</v>
      </c>
      <c r="J83" s="47">
        <v>66.34</v>
      </c>
      <c r="K83" s="47">
        <v>947.66</v>
      </c>
      <c r="L83" s="47">
        <v>66.34</v>
      </c>
      <c r="M83" s="43" t="s">
        <v>19953</v>
      </c>
      <c r="N83" s="48">
        <v>43306</v>
      </c>
      <c r="O83" s="44" t="s">
        <v>123</v>
      </c>
      <c r="P83" s="48"/>
      <c r="Q83" s="48"/>
      <c r="R83" s="48"/>
      <c r="S83" s="48"/>
      <c r="T83" s="43" t="s">
        <v>20088</v>
      </c>
      <c r="U83" s="43" t="s">
        <v>20157</v>
      </c>
      <c r="V83" s="43" t="s">
        <v>19569</v>
      </c>
      <c r="W83" s="48">
        <v>43306</v>
      </c>
      <c r="X83" s="43"/>
      <c r="Y83" s="121" t="str">
        <f t="shared" si="17"/>
        <v>EDUC-18-M_82</v>
      </c>
      <c r="Z83" s="45" t="str">
        <f t="shared" si="18"/>
        <v>E</v>
      </c>
      <c r="AA83" s="55" t="str">
        <f t="shared" si="19"/>
        <v>ES</v>
      </c>
      <c r="AB83" s="57">
        <f t="shared" si="20"/>
        <v>2</v>
      </c>
      <c r="AC83" s="55" t="str">
        <f t="shared" si="21"/>
        <v>Sin observaciones</v>
      </c>
      <c r="AD83" s="106" t="str">
        <f t="shared" si="22"/>
        <v>35</v>
      </c>
      <c r="AE83" s="106" t="str">
        <f t="shared" si="23"/>
        <v>E</v>
      </c>
      <c r="AF83" s="113" t="str">
        <f t="shared" si="24"/>
        <v/>
      </c>
      <c r="AG83" s="113" t="str">
        <f t="shared" si="25"/>
        <v>NO</v>
      </c>
      <c r="AH83" s="113" t="str">
        <f t="shared" si="26"/>
        <v>O</v>
      </c>
      <c r="AI83" s="113" t="str">
        <f t="shared" si="27"/>
        <v>S</v>
      </c>
      <c r="AJ83" s="116">
        <f t="shared" si="28"/>
        <v>1014</v>
      </c>
      <c r="AK83" s="116">
        <f t="shared" si="29"/>
        <v>0</v>
      </c>
      <c r="AL83" s="116">
        <f t="shared" si="30"/>
        <v>1014</v>
      </c>
      <c r="AM83" s="119">
        <f t="shared" si="31"/>
        <v>43306</v>
      </c>
    </row>
    <row r="84" spans="1:39" ht="45" x14ac:dyDescent="0.25">
      <c r="A84" s="43" t="s">
        <v>20119</v>
      </c>
      <c r="B84" s="44" t="s">
        <v>127</v>
      </c>
      <c r="C84" s="43" t="s">
        <v>19397</v>
      </c>
      <c r="D84" s="44"/>
      <c r="E84" s="43" t="s">
        <v>20158</v>
      </c>
      <c r="F84" s="43" t="s">
        <v>15970</v>
      </c>
      <c r="G84" s="43" t="s">
        <v>19335</v>
      </c>
      <c r="H84" s="46">
        <v>0.03</v>
      </c>
      <c r="I84" s="47">
        <v>85</v>
      </c>
      <c r="J84" s="47">
        <v>5.95</v>
      </c>
      <c r="K84" s="47">
        <v>85</v>
      </c>
      <c r="L84" s="47">
        <v>5.95</v>
      </c>
      <c r="M84" s="43" t="s">
        <v>19953</v>
      </c>
      <c r="N84" s="48">
        <v>43306</v>
      </c>
      <c r="O84" s="44" t="s">
        <v>123</v>
      </c>
      <c r="P84" s="48"/>
      <c r="Q84" s="48"/>
      <c r="R84" s="48"/>
      <c r="S84" s="48"/>
      <c r="T84" s="43" t="s">
        <v>20159</v>
      </c>
      <c r="U84" s="43" t="s">
        <v>20160</v>
      </c>
      <c r="V84" s="43" t="s">
        <v>19569</v>
      </c>
      <c r="W84" s="48">
        <v>43306</v>
      </c>
      <c r="X84" s="43"/>
      <c r="Y84" s="121" t="str">
        <f t="shared" si="17"/>
        <v>EDUC-18-M_83</v>
      </c>
      <c r="Z84" s="45" t="str">
        <f t="shared" si="18"/>
        <v>E</v>
      </c>
      <c r="AA84" s="55" t="str">
        <f t="shared" si="19"/>
        <v>ES</v>
      </c>
      <c r="AB84" s="57">
        <f t="shared" si="20"/>
        <v>2</v>
      </c>
      <c r="AC84" s="55" t="str">
        <f t="shared" si="21"/>
        <v>Sin observaciones</v>
      </c>
      <c r="AD84" s="106" t="str">
        <f t="shared" si="22"/>
        <v>35</v>
      </c>
      <c r="AE84" s="106" t="str">
        <f t="shared" si="23"/>
        <v>E</v>
      </c>
      <c r="AF84" s="113" t="str">
        <f t="shared" si="24"/>
        <v/>
      </c>
      <c r="AG84" s="113" t="str">
        <f t="shared" si="25"/>
        <v>NO</v>
      </c>
      <c r="AH84" s="113" t="str">
        <f t="shared" si="26"/>
        <v>O</v>
      </c>
      <c r="AI84" s="113" t="str">
        <f t="shared" si="27"/>
        <v>S</v>
      </c>
      <c r="AJ84" s="116">
        <f t="shared" si="28"/>
        <v>91</v>
      </c>
      <c r="AK84" s="116">
        <f t="shared" si="29"/>
        <v>0</v>
      </c>
      <c r="AL84" s="116">
        <f t="shared" si="30"/>
        <v>91</v>
      </c>
      <c r="AM84" s="119">
        <f t="shared" si="31"/>
        <v>43306</v>
      </c>
    </row>
    <row r="85" spans="1:39" ht="30" x14ac:dyDescent="0.25">
      <c r="A85" s="43" t="s">
        <v>20643</v>
      </c>
      <c r="B85" s="44" t="s">
        <v>127</v>
      </c>
      <c r="C85" s="43" t="s">
        <v>19397</v>
      </c>
      <c r="D85" s="44"/>
      <c r="E85" s="43" t="s">
        <v>20161</v>
      </c>
      <c r="F85" s="43" t="s">
        <v>15782</v>
      </c>
      <c r="G85" s="43" t="s">
        <v>19335</v>
      </c>
      <c r="H85" s="46">
        <v>0.03</v>
      </c>
      <c r="I85" s="47">
        <v>920.26</v>
      </c>
      <c r="J85" s="47">
        <v>64.430000000000007</v>
      </c>
      <c r="K85" s="47">
        <v>920.26</v>
      </c>
      <c r="L85" s="47">
        <v>64.430000000000007</v>
      </c>
      <c r="M85" s="43" t="s">
        <v>19953</v>
      </c>
      <c r="N85" s="48">
        <v>43306</v>
      </c>
      <c r="O85" s="44" t="s">
        <v>123</v>
      </c>
      <c r="P85" s="48"/>
      <c r="Q85" s="48"/>
      <c r="R85" s="48"/>
      <c r="S85" s="48"/>
      <c r="T85" s="43" t="s">
        <v>20004</v>
      </c>
      <c r="U85" s="43" t="s">
        <v>20290</v>
      </c>
      <c r="V85" s="43" t="s">
        <v>19569</v>
      </c>
      <c r="W85" s="48">
        <v>43306</v>
      </c>
      <c r="X85" s="43"/>
      <c r="Y85" s="121" t="str">
        <f t="shared" si="17"/>
        <v>EDUC-18-M_0</v>
      </c>
      <c r="Z85" s="45" t="str">
        <f t="shared" si="18"/>
        <v>E</v>
      </c>
      <c r="AA85" s="55" t="str">
        <f t="shared" si="19"/>
        <v>ES</v>
      </c>
      <c r="AB85" s="57">
        <f t="shared" si="20"/>
        <v>2</v>
      </c>
      <c r="AC85" s="55" t="str">
        <f t="shared" si="21"/>
        <v>Sin observaciones</v>
      </c>
      <c r="AD85" s="106" t="str">
        <f t="shared" si="22"/>
        <v>35</v>
      </c>
      <c r="AE85" s="106" t="str">
        <f t="shared" si="23"/>
        <v>E</v>
      </c>
      <c r="AF85" s="113" t="str">
        <f t="shared" si="24"/>
        <v/>
      </c>
      <c r="AG85" s="113" t="str">
        <f t="shared" si="25"/>
        <v>NO</v>
      </c>
      <c r="AH85" s="113" t="str">
        <f t="shared" si="26"/>
        <v>O</v>
      </c>
      <c r="AI85" s="113" t="str">
        <f t="shared" si="27"/>
        <v>S</v>
      </c>
      <c r="AJ85" s="116">
        <f t="shared" si="28"/>
        <v>985</v>
      </c>
      <c r="AK85" s="116">
        <f t="shared" si="29"/>
        <v>0</v>
      </c>
      <c r="AL85" s="116">
        <f t="shared" si="30"/>
        <v>985</v>
      </c>
      <c r="AM85" s="119">
        <f t="shared" si="31"/>
        <v>43306</v>
      </c>
    </row>
    <row r="86" spans="1:39" ht="45" x14ac:dyDescent="0.25">
      <c r="A86" s="43" t="s">
        <v>20120</v>
      </c>
      <c r="B86" s="44" t="s">
        <v>127</v>
      </c>
      <c r="C86" s="43" t="s">
        <v>19397</v>
      </c>
      <c r="D86" s="44"/>
      <c r="E86" s="43" t="s">
        <v>20162</v>
      </c>
      <c r="F86" s="43" t="s">
        <v>15782</v>
      </c>
      <c r="G86" s="43" t="s">
        <v>19335</v>
      </c>
      <c r="H86" s="46">
        <v>0.03</v>
      </c>
      <c r="I86" s="47">
        <v>161.5</v>
      </c>
      <c r="J86" s="47">
        <v>11.3</v>
      </c>
      <c r="K86" s="47">
        <v>161.5</v>
      </c>
      <c r="L86" s="47">
        <v>11.3</v>
      </c>
      <c r="M86" s="43" t="s">
        <v>19953</v>
      </c>
      <c r="N86" s="48">
        <v>43306</v>
      </c>
      <c r="O86" s="44" t="s">
        <v>123</v>
      </c>
      <c r="P86" s="48"/>
      <c r="Q86" s="48"/>
      <c r="R86" s="48"/>
      <c r="S86" s="48"/>
      <c r="T86" s="43" t="s">
        <v>20004</v>
      </c>
      <c r="U86" s="43" t="s">
        <v>20290</v>
      </c>
      <c r="V86" s="43" t="s">
        <v>19569</v>
      </c>
      <c r="W86" s="48">
        <v>43306</v>
      </c>
      <c r="X86" s="43"/>
      <c r="Y86" s="121" t="str">
        <f t="shared" si="17"/>
        <v>EDUC-18-M_85</v>
      </c>
      <c r="Z86" s="45" t="str">
        <f t="shared" si="18"/>
        <v>E</v>
      </c>
      <c r="AA86" s="55" t="str">
        <f t="shared" si="19"/>
        <v>ES</v>
      </c>
      <c r="AB86" s="57">
        <f t="shared" si="20"/>
        <v>2</v>
      </c>
      <c r="AC86" s="55" t="str">
        <f t="shared" si="21"/>
        <v>Sin observaciones</v>
      </c>
      <c r="AD86" s="106" t="str">
        <f t="shared" si="22"/>
        <v>35</v>
      </c>
      <c r="AE86" s="106" t="str">
        <f t="shared" si="23"/>
        <v>E</v>
      </c>
      <c r="AF86" s="113" t="str">
        <f t="shared" si="24"/>
        <v/>
      </c>
      <c r="AG86" s="113" t="str">
        <f t="shared" si="25"/>
        <v>NO</v>
      </c>
      <c r="AH86" s="113" t="str">
        <f t="shared" si="26"/>
        <v>O</v>
      </c>
      <c r="AI86" s="113" t="str">
        <f t="shared" si="27"/>
        <v>S</v>
      </c>
      <c r="AJ86" s="116">
        <f t="shared" si="28"/>
        <v>173</v>
      </c>
      <c r="AK86" s="116">
        <f t="shared" si="29"/>
        <v>0</v>
      </c>
      <c r="AL86" s="116">
        <f t="shared" si="30"/>
        <v>173</v>
      </c>
      <c r="AM86" s="119">
        <f t="shared" si="31"/>
        <v>43306</v>
      </c>
    </row>
    <row r="87" spans="1:39" ht="45" x14ac:dyDescent="0.25">
      <c r="A87" s="43" t="s">
        <v>20121</v>
      </c>
      <c r="B87" s="44" t="s">
        <v>127</v>
      </c>
      <c r="C87" s="43" t="s">
        <v>19397</v>
      </c>
      <c r="D87" s="44"/>
      <c r="E87" s="43" t="s">
        <v>20163</v>
      </c>
      <c r="F87" s="43" t="s">
        <v>18095</v>
      </c>
      <c r="G87" s="43" t="s">
        <v>19335</v>
      </c>
      <c r="H87" s="46">
        <v>0.03</v>
      </c>
      <c r="I87" s="47">
        <v>9156.7999999999993</v>
      </c>
      <c r="J87" s="47">
        <v>640.98</v>
      </c>
      <c r="K87" s="47">
        <v>9156.7999999999993</v>
      </c>
      <c r="L87" s="47">
        <v>640.98</v>
      </c>
      <c r="M87" s="43" t="s">
        <v>19953</v>
      </c>
      <c r="N87" s="48">
        <v>43306</v>
      </c>
      <c r="O87" s="44" t="s">
        <v>123</v>
      </c>
      <c r="P87" s="48"/>
      <c r="Q87" s="48"/>
      <c r="R87" s="48"/>
      <c r="S87" s="48"/>
      <c r="T87" s="43" t="s">
        <v>20168</v>
      </c>
      <c r="U87" s="43" t="s">
        <v>20169</v>
      </c>
      <c r="V87" s="43" t="s">
        <v>19569</v>
      </c>
      <c r="W87" s="48">
        <v>43306</v>
      </c>
      <c r="X87" s="43"/>
      <c r="Y87" s="121" t="str">
        <f t="shared" si="17"/>
        <v>EDUC-18-M_86</v>
      </c>
      <c r="Z87" s="45" t="str">
        <f t="shared" si="18"/>
        <v>E</v>
      </c>
      <c r="AA87" s="55" t="str">
        <f t="shared" si="19"/>
        <v>ES</v>
      </c>
      <c r="AB87" s="57">
        <f t="shared" si="20"/>
        <v>2</v>
      </c>
      <c r="AC87" s="55" t="str">
        <f t="shared" si="21"/>
        <v>Sin observaciones</v>
      </c>
      <c r="AD87" s="106" t="str">
        <f t="shared" si="22"/>
        <v>35</v>
      </c>
      <c r="AE87" s="106" t="str">
        <f t="shared" si="23"/>
        <v>E</v>
      </c>
      <c r="AF87" s="113" t="str">
        <f t="shared" si="24"/>
        <v/>
      </c>
      <c r="AG87" s="113" t="str">
        <f t="shared" si="25"/>
        <v>NO</v>
      </c>
      <c r="AH87" s="113" t="str">
        <f t="shared" si="26"/>
        <v>O</v>
      </c>
      <c r="AI87" s="113" t="str">
        <f t="shared" si="27"/>
        <v>S</v>
      </c>
      <c r="AJ87" s="116">
        <f t="shared" si="28"/>
        <v>9798</v>
      </c>
      <c r="AK87" s="116">
        <f t="shared" si="29"/>
        <v>0</v>
      </c>
      <c r="AL87" s="116">
        <f t="shared" si="30"/>
        <v>9798</v>
      </c>
      <c r="AM87" s="119">
        <f t="shared" si="31"/>
        <v>43306</v>
      </c>
    </row>
    <row r="88" spans="1:39" ht="45" x14ac:dyDescent="0.25">
      <c r="A88" s="43" t="s">
        <v>20122</v>
      </c>
      <c r="B88" s="44" t="s">
        <v>127</v>
      </c>
      <c r="C88" s="43" t="s">
        <v>19397</v>
      </c>
      <c r="D88" s="44"/>
      <c r="E88" s="43" t="s">
        <v>20164</v>
      </c>
      <c r="F88" s="43" t="s">
        <v>15838</v>
      </c>
      <c r="G88" s="43" t="s">
        <v>19335</v>
      </c>
      <c r="H88" s="46">
        <v>0.75</v>
      </c>
      <c r="I88" s="47">
        <v>1875</v>
      </c>
      <c r="J88" s="47">
        <v>56.25</v>
      </c>
      <c r="K88" s="47">
        <v>1875</v>
      </c>
      <c r="L88" s="47">
        <v>56.25</v>
      </c>
      <c r="M88" s="43" t="s">
        <v>19953</v>
      </c>
      <c r="N88" s="48">
        <v>43311</v>
      </c>
      <c r="O88" s="44" t="s">
        <v>123</v>
      </c>
      <c r="P88" s="48"/>
      <c r="Q88" s="48"/>
      <c r="R88" s="48"/>
      <c r="S88" s="48"/>
      <c r="T88" s="43" t="s">
        <v>20170</v>
      </c>
      <c r="U88" s="43" t="s">
        <v>20171</v>
      </c>
      <c r="V88" s="43" t="s">
        <v>19569</v>
      </c>
      <c r="W88" s="48">
        <v>43311</v>
      </c>
      <c r="X88" s="43" t="s">
        <v>20446</v>
      </c>
      <c r="Y88" s="121" t="str">
        <f t="shared" si="17"/>
        <v>EDUC-18-M_87</v>
      </c>
      <c r="Z88" s="45" t="str">
        <f t="shared" si="18"/>
        <v>E</v>
      </c>
      <c r="AA88" s="55" t="str">
        <f t="shared" si="19"/>
        <v>ES</v>
      </c>
      <c r="AB88" s="57">
        <f t="shared" si="20"/>
        <v>2</v>
      </c>
      <c r="AC88" s="55" t="str">
        <f t="shared" si="21"/>
        <v>Plan de Educación No Formal - Jóvenes 16-35 años</v>
      </c>
      <c r="AD88" s="106" t="str">
        <f t="shared" si="22"/>
        <v>35</v>
      </c>
      <c r="AE88" s="106" t="str">
        <f t="shared" si="23"/>
        <v>E</v>
      </c>
      <c r="AF88" s="113" t="str">
        <f t="shared" si="24"/>
        <v/>
      </c>
      <c r="AG88" s="113" t="str">
        <f t="shared" si="25"/>
        <v>NO</v>
      </c>
      <c r="AH88" s="113" t="str">
        <f t="shared" si="26"/>
        <v>O</v>
      </c>
      <c r="AI88" s="113" t="str">
        <f t="shared" si="27"/>
        <v>S</v>
      </c>
      <c r="AJ88" s="116">
        <f t="shared" si="28"/>
        <v>1931</v>
      </c>
      <c r="AK88" s="116">
        <f t="shared" si="29"/>
        <v>1</v>
      </c>
      <c r="AL88" s="116">
        <f t="shared" si="30"/>
        <v>1931</v>
      </c>
      <c r="AM88" s="119">
        <f t="shared" si="31"/>
        <v>43311</v>
      </c>
    </row>
    <row r="89" spans="1:39" ht="60" x14ac:dyDescent="0.25">
      <c r="A89" s="43" t="s">
        <v>20123</v>
      </c>
      <c r="B89" s="44" t="s">
        <v>127</v>
      </c>
      <c r="C89" s="43" t="s">
        <v>19397</v>
      </c>
      <c r="D89" s="44"/>
      <c r="E89" s="43" t="s">
        <v>20165</v>
      </c>
      <c r="F89" s="43" t="s">
        <v>18229</v>
      </c>
      <c r="G89" s="43" t="s">
        <v>19335</v>
      </c>
      <c r="H89" s="46">
        <v>0.21</v>
      </c>
      <c r="I89" s="47">
        <v>1500</v>
      </c>
      <c r="J89" s="47">
        <v>0.01</v>
      </c>
      <c r="K89" s="47">
        <v>1500</v>
      </c>
      <c r="L89" s="47">
        <v>0.01</v>
      </c>
      <c r="M89" s="43" t="s">
        <v>19953</v>
      </c>
      <c r="N89" s="48">
        <v>43311</v>
      </c>
      <c r="O89" s="44" t="s">
        <v>123</v>
      </c>
      <c r="P89" s="48"/>
      <c r="Q89" s="48"/>
      <c r="R89" s="48"/>
      <c r="S89" s="48"/>
      <c r="T89" s="43" t="s">
        <v>20172</v>
      </c>
      <c r="U89" s="43" t="s">
        <v>20173</v>
      </c>
      <c r="V89" s="43" t="s">
        <v>19569</v>
      </c>
      <c r="W89" s="48">
        <v>43311</v>
      </c>
      <c r="X89" s="43"/>
      <c r="Y89" s="121" t="str">
        <f t="shared" si="17"/>
        <v>EDUC-18-M_88</v>
      </c>
      <c r="Z89" s="45" t="str">
        <f t="shared" si="18"/>
        <v>E</v>
      </c>
      <c r="AA89" s="55" t="str">
        <f t="shared" si="19"/>
        <v>ES</v>
      </c>
      <c r="AB89" s="57">
        <f t="shared" si="20"/>
        <v>2</v>
      </c>
      <c r="AC89" s="55" t="str">
        <f t="shared" si="21"/>
        <v>Sin observaciones</v>
      </c>
      <c r="AD89" s="106" t="str">
        <f t="shared" si="22"/>
        <v>35</v>
      </c>
      <c r="AE89" s="106" t="str">
        <f t="shared" si="23"/>
        <v>E</v>
      </c>
      <c r="AF89" s="113" t="str">
        <f t="shared" si="24"/>
        <v/>
      </c>
      <c r="AG89" s="113" t="str">
        <f t="shared" si="25"/>
        <v>NO</v>
      </c>
      <c r="AH89" s="113" t="str">
        <f t="shared" si="26"/>
        <v>O</v>
      </c>
      <c r="AI89" s="113" t="str">
        <f t="shared" si="27"/>
        <v>S</v>
      </c>
      <c r="AJ89" s="116">
        <f t="shared" si="28"/>
        <v>1500</v>
      </c>
      <c r="AK89" s="116">
        <f t="shared" si="29"/>
        <v>0</v>
      </c>
      <c r="AL89" s="116">
        <f t="shared" si="30"/>
        <v>1500</v>
      </c>
      <c r="AM89" s="119">
        <f t="shared" si="31"/>
        <v>43311</v>
      </c>
    </row>
    <row r="90" spans="1:39" ht="45" x14ac:dyDescent="0.25">
      <c r="A90" s="43" t="s">
        <v>20124</v>
      </c>
      <c r="B90" s="44" t="s">
        <v>127</v>
      </c>
      <c r="C90" s="43" t="s">
        <v>19397</v>
      </c>
      <c r="D90" s="44"/>
      <c r="E90" s="43" t="s">
        <v>20166</v>
      </c>
      <c r="F90" s="43" t="s">
        <v>15782</v>
      </c>
      <c r="G90" s="43" t="s">
        <v>19335</v>
      </c>
      <c r="H90" s="46">
        <v>0.03</v>
      </c>
      <c r="I90" s="47">
        <v>66.819999999999993</v>
      </c>
      <c r="J90" s="47">
        <v>4.67</v>
      </c>
      <c r="K90" s="47">
        <v>66.819999999999993</v>
      </c>
      <c r="L90" s="47">
        <v>4.67</v>
      </c>
      <c r="M90" s="43" t="s">
        <v>19953</v>
      </c>
      <c r="N90" s="48">
        <v>43311</v>
      </c>
      <c r="O90" s="44" t="s">
        <v>123</v>
      </c>
      <c r="P90" s="48"/>
      <c r="Q90" s="48"/>
      <c r="R90" s="48"/>
      <c r="S90" s="48"/>
      <c r="T90" s="43" t="s">
        <v>20004</v>
      </c>
      <c r="U90" s="43" t="s">
        <v>20290</v>
      </c>
      <c r="V90" s="43" t="s">
        <v>19569</v>
      </c>
      <c r="W90" s="48">
        <v>43311</v>
      </c>
      <c r="X90" s="43"/>
      <c r="Y90" s="121" t="str">
        <f t="shared" si="17"/>
        <v>EDUC-18-M_89</v>
      </c>
      <c r="Z90" s="45" t="str">
        <f t="shared" si="18"/>
        <v>E</v>
      </c>
      <c r="AA90" s="55" t="str">
        <f t="shared" si="19"/>
        <v>ES</v>
      </c>
      <c r="AB90" s="57">
        <f t="shared" si="20"/>
        <v>2</v>
      </c>
      <c r="AC90" s="55" t="str">
        <f t="shared" si="21"/>
        <v>Sin observaciones</v>
      </c>
      <c r="AD90" s="106" t="str">
        <f t="shared" si="22"/>
        <v>35</v>
      </c>
      <c r="AE90" s="106" t="str">
        <f t="shared" si="23"/>
        <v>E</v>
      </c>
      <c r="AF90" s="113" t="str">
        <f t="shared" si="24"/>
        <v/>
      </c>
      <c r="AG90" s="113" t="str">
        <f t="shared" si="25"/>
        <v>NO</v>
      </c>
      <c r="AH90" s="113" t="str">
        <f t="shared" si="26"/>
        <v>O</v>
      </c>
      <c r="AI90" s="113" t="str">
        <f t="shared" si="27"/>
        <v>S</v>
      </c>
      <c r="AJ90" s="116">
        <f t="shared" si="28"/>
        <v>71</v>
      </c>
      <c r="AK90" s="116">
        <f t="shared" si="29"/>
        <v>0</v>
      </c>
      <c r="AL90" s="116">
        <f t="shared" si="30"/>
        <v>71</v>
      </c>
      <c r="AM90" s="119">
        <f t="shared" si="31"/>
        <v>43311</v>
      </c>
    </row>
    <row r="91" spans="1:39" ht="45" x14ac:dyDescent="0.25">
      <c r="A91" s="43" t="s">
        <v>20125</v>
      </c>
      <c r="B91" s="44" t="s">
        <v>127</v>
      </c>
      <c r="C91" s="43" t="s">
        <v>19397</v>
      </c>
      <c r="D91" s="44"/>
      <c r="E91" s="43" t="s">
        <v>20167</v>
      </c>
      <c r="F91" s="43" t="s">
        <v>14658</v>
      </c>
      <c r="G91" s="43" t="s">
        <v>19335</v>
      </c>
      <c r="H91" s="46">
        <v>0.03</v>
      </c>
      <c r="I91" s="47">
        <v>850</v>
      </c>
      <c r="J91" s="47">
        <v>59.5</v>
      </c>
      <c r="K91" s="47">
        <v>850</v>
      </c>
      <c r="L91" s="47">
        <v>59.5</v>
      </c>
      <c r="M91" s="43" t="s">
        <v>19953</v>
      </c>
      <c r="N91" s="48">
        <v>43311</v>
      </c>
      <c r="O91" s="44" t="s">
        <v>123</v>
      </c>
      <c r="P91" s="48"/>
      <c r="Q91" s="48"/>
      <c r="R91" s="48"/>
      <c r="S91" s="48"/>
      <c r="T91" s="43" t="s">
        <v>20174</v>
      </c>
      <c r="U91" s="43" t="s">
        <v>20175</v>
      </c>
      <c r="V91" s="43" t="s">
        <v>19569</v>
      </c>
      <c r="W91" s="48">
        <v>43311</v>
      </c>
      <c r="X91" s="43"/>
      <c r="Y91" s="121" t="str">
        <f t="shared" si="17"/>
        <v>EDUC-18-M_90</v>
      </c>
      <c r="Z91" s="45" t="str">
        <f t="shared" si="18"/>
        <v>E</v>
      </c>
      <c r="AA91" s="55" t="str">
        <f t="shared" si="19"/>
        <v>ES</v>
      </c>
      <c r="AB91" s="57">
        <f t="shared" si="20"/>
        <v>2</v>
      </c>
      <c r="AC91" s="55" t="str">
        <f t="shared" si="21"/>
        <v>Sin observaciones</v>
      </c>
      <c r="AD91" s="106" t="str">
        <f t="shared" si="22"/>
        <v>35</v>
      </c>
      <c r="AE91" s="106" t="str">
        <f t="shared" si="23"/>
        <v>E</v>
      </c>
      <c r="AF91" s="113" t="str">
        <f t="shared" si="24"/>
        <v/>
      </c>
      <c r="AG91" s="113" t="str">
        <f t="shared" si="25"/>
        <v>NO</v>
      </c>
      <c r="AH91" s="113" t="str">
        <f t="shared" si="26"/>
        <v>O</v>
      </c>
      <c r="AI91" s="113" t="str">
        <f t="shared" si="27"/>
        <v>S</v>
      </c>
      <c r="AJ91" s="116">
        <f t="shared" si="28"/>
        <v>910</v>
      </c>
      <c r="AK91" s="116">
        <f t="shared" si="29"/>
        <v>0</v>
      </c>
      <c r="AL91" s="116">
        <f t="shared" si="30"/>
        <v>910</v>
      </c>
      <c r="AM91" s="119">
        <f t="shared" si="31"/>
        <v>43311</v>
      </c>
    </row>
    <row r="92" spans="1:39" ht="45" x14ac:dyDescent="0.25">
      <c r="A92" s="43" t="s">
        <v>20176</v>
      </c>
      <c r="B92" s="44" t="s">
        <v>127</v>
      </c>
      <c r="C92" s="43" t="s">
        <v>19397</v>
      </c>
      <c r="D92" s="44"/>
      <c r="E92" s="43" t="s">
        <v>20186</v>
      </c>
      <c r="F92" s="43" t="s">
        <v>18229</v>
      </c>
      <c r="G92" s="43" t="s">
        <v>19335</v>
      </c>
      <c r="H92" s="46">
        <v>0.15</v>
      </c>
      <c r="I92" s="47">
        <v>1200</v>
      </c>
      <c r="J92" s="47">
        <v>84</v>
      </c>
      <c r="K92" s="47">
        <v>1200</v>
      </c>
      <c r="L92" s="47">
        <v>84</v>
      </c>
      <c r="M92" s="43" t="s">
        <v>19953</v>
      </c>
      <c r="N92" s="48">
        <v>43313</v>
      </c>
      <c r="O92" s="44" t="s">
        <v>123</v>
      </c>
      <c r="P92" s="48"/>
      <c r="Q92" s="48"/>
      <c r="R92" s="48"/>
      <c r="S92" s="48"/>
      <c r="T92" s="43" t="s">
        <v>20195</v>
      </c>
      <c r="U92" s="43" t="s">
        <v>20196</v>
      </c>
      <c r="V92" s="43" t="s">
        <v>19569</v>
      </c>
      <c r="W92" s="48">
        <v>43313</v>
      </c>
      <c r="X92" s="43"/>
      <c r="Y92" s="121" t="str">
        <f t="shared" si="17"/>
        <v>EDUC-18-M_91</v>
      </c>
      <c r="Z92" s="45" t="str">
        <f t="shared" si="18"/>
        <v>E</v>
      </c>
      <c r="AA92" s="55" t="str">
        <f t="shared" si="19"/>
        <v>ES</v>
      </c>
      <c r="AB92" s="57">
        <f t="shared" si="20"/>
        <v>2</v>
      </c>
      <c r="AC92" s="55" t="str">
        <f t="shared" si="21"/>
        <v>Sin observaciones</v>
      </c>
      <c r="AD92" s="106" t="str">
        <f t="shared" si="22"/>
        <v>35</v>
      </c>
      <c r="AE92" s="106" t="str">
        <f t="shared" si="23"/>
        <v>E</v>
      </c>
      <c r="AF92" s="113" t="str">
        <f t="shared" si="24"/>
        <v/>
      </c>
      <c r="AG92" s="113" t="str">
        <f t="shared" si="25"/>
        <v>NO</v>
      </c>
      <c r="AH92" s="113" t="str">
        <f t="shared" si="26"/>
        <v>O</v>
      </c>
      <c r="AI92" s="113" t="str">
        <f t="shared" si="27"/>
        <v>S</v>
      </c>
      <c r="AJ92" s="116">
        <f t="shared" si="28"/>
        <v>1284</v>
      </c>
      <c r="AK92" s="116">
        <f t="shared" si="29"/>
        <v>0</v>
      </c>
      <c r="AL92" s="116">
        <f t="shared" si="30"/>
        <v>1284</v>
      </c>
      <c r="AM92" s="119">
        <f t="shared" si="31"/>
        <v>43313</v>
      </c>
    </row>
    <row r="93" spans="1:39" ht="30" x14ac:dyDescent="0.25">
      <c r="A93" s="43" t="s">
        <v>20177</v>
      </c>
      <c r="B93" s="44" t="s">
        <v>127</v>
      </c>
      <c r="C93" s="43" t="s">
        <v>19397</v>
      </c>
      <c r="D93" s="44"/>
      <c r="E93" s="43" t="s">
        <v>20187</v>
      </c>
      <c r="F93" s="43" t="s">
        <v>19233</v>
      </c>
      <c r="G93" s="43" t="s">
        <v>19335</v>
      </c>
      <c r="H93" s="46">
        <v>0.06</v>
      </c>
      <c r="I93" s="47">
        <v>200</v>
      </c>
      <c r="J93" s="47">
        <v>0.01</v>
      </c>
      <c r="K93" s="47">
        <v>200</v>
      </c>
      <c r="L93" s="47">
        <v>0.01</v>
      </c>
      <c r="M93" s="43" t="s">
        <v>19953</v>
      </c>
      <c r="N93" s="48">
        <v>43315</v>
      </c>
      <c r="O93" s="44" t="s">
        <v>123</v>
      </c>
      <c r="P93" s="48"/>
      <c r="Q93" s="48"/>
      <c r="R93" s="48"/>
      <c r="S93" s="48"/>
      <c r="T93" s="43" t="s">
        <v>20197</v>
      </c>
      <c r="U93" s="43" t="s">
        <v>20198</v>
      </c>
      <c r="V93" s="43" t="s">
        <v>19555</v>
      </c>
      <c r="W93" s="48">
        <v>43315</v>
      </c>
      <c r="X93" s="43"/>
      <c r="Y93" s="121" t="str">
        <f t="shared" si="17"/>
        <v>EDUC-18-M_92</v>
      </c>
      <c r="Z93" s="45" t="str">
        <f t="shared" si="18"/>
        <v>E</v>
      </c>
      <c r="AA93" s="55" t="str">
        <f t="shared" si="19"/>
        <v>DK</v>
      </c>
      <c r="AB93" s="57">
        <f t="shared" si="20"/>
        <v>2</v>
      </c>
      <c r="AC93" s="55" t="str">
        <f t="shared" si="21"/>
        <v>Sin observaciones</v>
      </c>
      <c r="AD93" s="106" t="str">
        <f t="shared" si="22"/>
        <v>35</v>
      </c>
      <c r="AE93" s="106" t="str">
        <f t="shared" si="23"/>
        <v>E</v>
      </c>
      <c r="AF93" s="113" t="str">
        <f t="shared" si="24"/>
        <v/>
      </c>
      <c r="AG93" s="113" t="str">
        <f t="shared" si="25"/>
        <v>NO</v>
      </c>
      <c r="AH93" s="113" t="str">
        <f t="shared" si="26"/>
        <v>O</v>
      </c>
      <c r="AI93" s="113" t="str">
        <f t="shared" si="27"/>
        <v>S</v>
      </c>
      <c r="AJ93" s="116">
        <f t="shared" si="28"/>
        <v>200</v>
      </c>
      <c r="AK93" s="116">
        <f t="shared" si="29"/>
        <v>0</v>
      </c>
      <c r="AL93" s="116">
        <f t="shared" si="30"/>
        <v>200</v>
      </c>
      <c r="AM93" s="119">
        <f t="shared" si="31"/>
        <v>43315</v>
      </c>
    </row>
    <row r="94" spans="1:39" ht="45" x14ac:dyDescent="0.25">
      <c r="A94" s="43" t="s">
        <v>20178</v>
      </c>
      <c r="B94" s="44" t="s">
        <v>127</v>
      </c>
      <c r="C94" s="43" t="s">
        <v>19397</v>
      </c>
      <c r="D94" s="44"/>
      <c r="E94" s="43" t="s">
        <v>20188</v>
      </c>
      <c r="F94" s="43" t="s">
        <v>15838</v>
      </c>
      <c r="G94" s="43" t="s">
        <v>19335</v>
      </c>
      <c r="H94" s="46">
        <v>0.15</v>
      </c>
      <c r="I94" s="47">
        <v>880</v>
      </c>
      <c r="J94" s="47">
        <v>26.4</v>
      </c>
      <c r="K94" s="47">
        <v>880</v>
      </c>
      <c r="L94" s="47">
        <v>26.4</v>
      </c>
      <c r="M94" s="43" t="s">
        <v>19953</v>
      </c>
      <c r="N94" s="48">
        <v>43313</v>
      </c>
      <c r="O94" s="44" t="s">
        <v>123</v>
      </c>
      <c r="P94" s="48"/>
      <c r="Q94" s="48"/>
      <c r="R94" s="48"/>
      <c r="S94" s="48"/>
      <c r="T94" s="43" t="s">
        <v>20199</v>
      </c>
      <c r="U94" s="43" t="s">
        <v>20200</v>
      </c>
      <c r="V94" s="43" t="s">
        <v>19569</v>
      </c>
      <c r="W94" s="48">
        <v>43313</v>
      </c>
      <c r="X94" s="43"/>
      <c r="Y94" s="121" t="str">
        <f t="shared" si="17"/>
        <v>EDUC-18-M_93</v>
      </c>
      <c r="Z94" s="45" t="str">
        <f t="shared" si="18"/>
        <v>E</v>
      </c>
      <c r="AA94" s="55" t="str">
        <f t="shared" si="19"/>
        <v>ES</v>
      </c>
      <c r="AB94" s="57">
        <f t="shared" si="20"/>
        <v>2</v>
      </c>
      <c r="AC94" s="55" t="str">
        <f t="shared" si="21"/>
        <v>Sin observaciones</v>
      </c>
      <c r="AD94" s="106" t="str">
        <f t="shared" si="22"/>
        <v>35</v>
      </c>
      <c r="AE94" s="106" t="str">
        <f t="shared" si="23"/>
        <v>E</v>
      </c>
      <c r="AF94" s="113" t="str">
        <f t="shared" si="24"/>
        <v/>
      </c>
      <c r="AG94" s="113" t="str">
        <f t="shared" si="25"/>
        <v>NO</v>
      </c>
      <c r="AH94" s="113" t="str">
        <f t="shared" si="26"/>
        <v>O</v>
      </c>
      <c r="AI94" s="113" t="str">
        <f t="shared" si="27"/>
        <v>S</v>
      </c>
      <c r="AJ94" s="116">
        <f t="shared" si="28"/>
        <v>906</v>
      </c>
      <c r="AK94" s="116">
        <f t="shared" si="29"/>
        <v>0</v>
      </c>
      <c r="AL94" s="116">
        <f t="shared" si="30"/>
        <v>906</v>
      </c>
      <c r="AM94" s="119">
        <f t="shared" si="31"/>
        <v>43313</v>
      </c>
    </row>
    <row r="95" spans="1:39" ht="45" x14ac:dyDescent="0.25">
      <c r="A95" s="43" t="s">
        <v>20179</v>
      </c>
      <c r="B95" s="44" t="s">
        <v>127</v>
      </c>
      <c r="C95" s="43" t="s">
        <v>19397</v>
      </c>
      <c r="D95" s="44"/>
      <c r="E95" s="43" t="s">
        <v>20573</v>
      </c>
      <c r="F95" s="43" t="s">
        <v>15962</v>
      </c>
      <c r="G95" s="43" t="s">
        <v>19335</v>
      </c>
      <c r="H95" s="46">
        <v>0.03</v>
      </c>
      <c r="I95" s="47">
        <v>2745.91</v>
      </c>
      <c r="J95" s="47">
        <v>8.1</v>
      </c>
      <c r="K95" s="47">
        <v>2745.91</v>
      </c>
      <c r="L95" s="47">
        <v>8.1</v>
      </c>
      <c r="M95" s="43" t="s">
        <v>19953</v>
      </c>
      <c r="N95" s="48">
        <v>43319</v>
      </c>
      <c r="O95" s="44" t="s">
        <v>123</v>
      </c>
      <c r="P95" s="48"/>
      <c r="Q95" s="48"/>
      <c r="R95" s="48"/>
      <c r="S95" s="48"/>
      <c r="T95" s="43" t="s">
        <v>20201</v>
      </c>
      <c r="U95" s="43" t="s">
        <v>20202</v>
      </c>
      <c r="V95" s="43" t="s">
        <v>19569</v>
      </c>
      <c r="W95" s="48">
        <v>43319</v>
      </c>
      <c r="X95" s="43"/>
      <c r="Y95" s="121" t="str">
        <f t="shared" si="17"/>
        <v>EDUC-18-M_94</v>
      </c>
      <c r="Z95" s="45" t="str">
        <f t="shared" si="18"/>
        <v>E</v>
      </c>
      <c r="AA95" s="55" t="str">
        <f t="shared" si="19"/>
        <v>ES</v>
      </c>
      <c r="AB95" s="57">
        <f t="shared" si="20"/>
        <v>2</v>
      </c>
      <c r="AC95" s="55" t="str">
        <f t="shared" si="21"/>
        <v>Sin observaciones</v>
      </c>
      <c r="AD95" s="106" t="str">
        <f t="shared" si="22"/>
        <v>35</v>
      </c>
      <c r="AE95" s="106" t="str">
        <f t="shared" si="23"/>
        <v>E</v>
      </c>
      <c r="AF95" s="113" t="str">
        <f t="shared" si="24"/>
        <v/>
      </c>
      <c r="AG95" s="113" t="str">
        <f t="shared" si="25"/>
        <v>NO</v>
      </c>
      <c r="AH95" s="113" t="str">
        <f t="shared" si="26"/>
        <v>O</v>
      </c>
      <c r="AI95" s="113" t="str">
        <f t="shared" si="27"/>
        <v>S</v>
      </c>
      <c r="AJ95" s="116">
        <f t="shared" si="28"/>
        <v>2754</v>
      </c>
      <c r="AK95" s="116">
        <f t="shared" si="29"/>
        <v>0</v>
      </c>
      <c r="AL95" s="116">
        <f t="shared" si="30"/>
        <v>2754</v>
      </c>
      <c r="AM95" s="119">
        <f t="shared" si="31"/>
        <v>43319</v>
      </c>
    </row>
    <row r="96" spans="1:39" ht="30" x14ac:dyDescent="0.25">
      <c r="A96" s="43" t="s">
        <v>20180</v>
      </c>
      <c r="B96" s="44" t="s">
        <v>127</v>
      </c>
      <c r="C96" s="43" t="s">
        <v>19397</v>
      </c>
      <c r="D96" s="44"/>
      <c r="E96" s="43" t="s">
        <v>20189</v>
      </c>
      <c r="F96" s="43" t="s">
        <v>15782</v>
      </c>
      <c r="G96" s="43" t="s">
        <v>19335</v>
      </c>
      <c r="H96" s="46">
        <v>0.03</v>
      </c>
      <c r="I96" s="47">
        <v>1500</v>
      </c>
      <c r="J96" s="47">
        <v>105</v>
      </c>
      <c r="K96" s="47">
        <v>1500</v>
      </c>
      <c r="L96" s="47">
        <v>105</v>
      </c>
      <c r="M96" s="43" t="s">
        <v>19953</v>
      </c>
      <c r="N96" s="48">
        <v>43329</v>
      </c>
      <c r="O96" s="44" t="s">
        <v>123</v>
      </c>
      <c r="P96" s="48"/>
      <c r="Q96" s="48"/>
      <c r="R96" s="48"/>
      <c r="S96" s="48"/>
      <c r="T96" s="43" t="s">
        <v>20203</v>
      </c>
      <c r="U96" s="43" t="s">
        <v>20204</v>
      </c>
      <c r="V96" s="43" t="s">
        <v>19569</v>
      </c>
      <c r="W96" s="48">
        <v>43329</v>
      </c>
      <c r="X96" s="43"/>
      <c r="Y96" s="121" t="str">
        <f t="shared" si="17"/>
        <v>EDUC-18-M_95</v>
      </c>
      <c r="Z96" s="45" t="str">
        <f t="shared" si="18"/>
        <v>E</v>
      </c>
      <c r="AA96" s="55" t="str">
        <f t="shared" si="19"/>
        <v>ES</v>
      </c>
      <c r="AB96" s="57">
        <f t="shared" si="20"/>
        <v>2</v>
      </c>
      <c r="AC96" s="55" t="str">
        <f t="shared" si="21"/>
        <v>Sin observaciones</v>
      </c>
      <c r="AD96" s="106" t="str">
        <f t="shared" si="22"/>
        <v>35</v>
      </c>
      <c r="AE96" s="106" t="str">
        <f t="shared" si="23"/>
        <v>E</v>
      </c>
      <c r="AF96" s="113" t="str">
        <f t="shared" si="24"/>
        <v/>
      </c>
      <c r="AG96" s="113" t="str">
        <f t="shared" si="25"/>
        <v>NO</v>
      </c>
      <c r="AH96" s="113" t="str">
        <f t="shared" si="26"/>
        <v>O</v>
      </c>
      <c r="AI96" s="113" t="str">
        <f t="shared" si="27"/>
        <v>S</v>
      </c>
      <c r="AJ96" s="116">
        <f t="shared" si="28"/>
        <v>1605</v>
      </c>
      <c r="AK96" s="116">
        <f t="shared" si="29"/>
        <v>0</v>
      </c>
      <c r="AL96" s="116">
        <f t="shared" si="30"/>
        <v>1605</v>
      </c>
      <c r="AM96" s="119">
        <f t="shared" si="31"/>
        <v>43329</v>
      </c>
    </row>
    <row r="97" spans="1:39" ht="60" x14ac:dyDescent="0.25">
      <c r="A97" s="43" t="s">
        <v>20181</v>
      </c>
      <c r="B97" s="44" t="s">
        <v>127</v>
      </c>
      <c r="C97" s="43" t="s">
        <v>19397</v>
      </c>
      <c r="D97" s="44"/>
      <c r="E97" s="43" t="s">
        <v>20190</v>
      </c>
      <c r="F97" s="43" t="s">
        <v>18229</v>
      </c>
      <c r="G97" s="43" t="s">
        <v>19335</v>
      </c>
      <c r="H97" s="46">
        <v>1.42</v>
      </c>
      <c r="I97" s="47">
        <v>6700</v>
      </c>
      <c r="J97" s="47">
        <v>0.01</v>
      </c>
      <c r="K97" s="47">
        <v>6700</v>
      </c>
      <c r="L97" s="47">
        <v>0.01</v>
      </c>
      <c r="M97" s="43" t="s">
        <v>19953</v>
      </c>
      <c r="N97" s="48">
        <v>43329</v>
      </c>
      <c r="O97" s="44" t="s">
        <v>123</v>
      </c>
      <c r="P97" s="48"/>
      <c r="Q97" s="48"/>
      <c r="R97" s="48"/>
      <c r="S97" s="48"/>
      <c r="T97" s="43" t="s">
        <v>20205</v>
      </c>
      <c r="U97" s="43" t="s">
        <v>20206</v>
      </c>
      <c r="V97" s="43" t="s">
        <v>19569</v>
      </c>
      <c r="W97" s="48">
        <v>43329</v>
      </c>
      <c r="X97" s="43"/>
      <c r="Y97" s="121" t="str">
        <f t="shared" si="17"/>
        <v>EDUC-18-M_96</v>
      </c>
      <c r="Z97" s="45" t="str">
        <f t="shared" si="18"/>
        <v>E</v>
      </c>
      <c r="AA97" s="55" t="str">
        <f t="shared" si="19"/>
        <v>ES</v>
      </c>
      <c r="AB97" s="57">
        <f t="shared" si="20"/>
        <v>2</v>
      </c>
      <c r="AC97" s="55" t="str">
        <f t="shared" si="21"/>
        <v>Sin observaciones</v>
      </c>
      <c r="AD97" s="106" t="str">
        <f t="shared" si="22"/>
        <v>35</v>
      </c>
      <c r="AE97" s="106" t="str">
        <f t="shared" si="23"/>
        <v>E</v>
      </c>
      <c r="AF97" s="113" t="str">
        <f t="shared" si="24"/>
        <v/>
      </c>
      <c r="AG97" s="113" t="str">
        <f t="shared" si="25"/>
        <v>NO</v>
      </c>
      <c r="AH97" s="113" t="str">
        <f t="shared" si="26"/>
        <v>O</v>
      </c>
      <c r="AI97" s="113" t="str">
        <f t="shared" si="27"/>
        <v>S</v>
      </c>
      <c r="AJ97" s="116">
        <f t="shared" si="28"/>
        <v>6700</v>
      </c>
      <c r="AK97" s="116">
        <f t="shared" si="29"/>
        <v>1</v>
      </c>
      <c r="AL97" s="116">
        <f t="shared" si="30"/>
        <v>6700</v>
      </c>
      <c r="AM97" s="119">
        <f t="shared" si="31"/>
        <v>43329</v>
      </c>
    </row>
    <row r="98" spans="1:39" ht="45" x14ac:dyDescent="0.25">
      <c r="A98" s="43" t="s">
        <v>20182</v>
      </c>
      <c r="B98" s="44" t="s">
        <v>127</v>
      </c>
      <c r="C98" s="43" t="s">
        <v>19397</v>
      </c>
      <c r="D98" s="44"/>
      <c r="E98" s="43" t="s">
        <v>20191</v>
      </c>
      <c r="F98" s="43" t="s">
        <v>18957</v>
      </c>
      <c r="G98" s="43" t="s">
        <v>19335</v>
      </c>
      <c r="H98" s="46">
        <v>0.03</v>
      </c>
      <c r="I98" s="47">
        <v>1200</v>
      </c>
      <c r="J98" s="47">
        <v>84</v>
      </c>
      <c r="K98" s="47">
        <v>1200</v>
      </c>
      <c r="L98" s="47">
        <v>84</v>
      </c>
      <c r="M98" s="43" t="s">
        <v>19953</v>
      </c>
      <c r="N98" s="48">
        <v>43329</v>
      </c>
      <c r="O98" s="44" t="s">
        <v>123</v>
      </c>
      <c r="P98" s="48"/>
      <c r="Q98" s="48"/>
      <c r="R98" s="48"/>
      <c r="S98" s="48"/>
      <c r="T98" s="43" t="s">
        <v>20092</v>
      </c>
      <c r="U98" s="43" t="s">
        <v>20093</v>
      </c>
      <c r="V98" s="43" t="s">
        <v>19569</v>
      </c>
      <c r="W98" s="48">
        <v>43329</v>
      </c>
      <c r="X98" s="43"/>
      <c r="Y98" s="121" t="str">
        <f t="shared" si="17"/>
        <v>EDUC-18-M_97</v>
      </c>
      <c r="Z98" s="45" t="str">
        <f t="shared" si="18"/>
        <v>E</v>
      </c>
      <c r="AA98" s="55" t="str">
        <f t="shared" si="19"/>
        <v>ES</v>
      </c>
      <c r="AB98" s="57">
        <f t="shared" si="20"/>
        <v>2</v>
      </c>
      <c r="AC98" s="55" t="str">
        <f t="shared" si="21"/>
        <v>Sin observaciones</v>
      </c>
      <c r="AD98" s="106" t="str">
        <f t="shared" si="22"/>
        <v>35</v>
      </c>
      <c r="AE98" s="106" t="str">
        <f t="shared" si="23"/>
        <v>E</v>
      </c>
      <c r="AF98" s="113" t="str">
        <f t="shared" si="24"/>
        <v/>
      </c>
      <c r="AG98" s="113" t="str">
        <f t="shared" si="25"/>
        <v>NO</v>
      </c>
      <c r="AH98" s="113" t="str">
        <f t="shared" si="26"/>
        <v>O</v>
      </c>
      <c r="AI98" s="113" t="str">
        <f t="shared" si="27"/>
        <v>S</v>
      </c>
      <c r="AJ98" s="116">
        <f t="shared" si="28"/>
        <v>1284</v>
      </c>
      <c r="AK98" s="116">
        <f t="shared" si="29"/>
        <v>0</v>
      </c>
      <c r="AL98" s="116">
        <f t="shared" si="30"/>
        <v>1284</v>
      </c>
      <c r="AM98" s="119">
        <f t="shared" si="31"/>
        <v>43329</v>
      </c>
    </row>
    <row r="99" spans="1:39" ht="45" x14ac:dyDescent="0.25">
      <c r="A99" s="43" t="s">
        <v>20183</v>
      </c>
      <c r="B99" s="44" t="s">
        <v>127</v>
      </c>
      <c r="C99" s="43" t="s">
        <v>19397</v>
      </c>
      <c r="D99" s="44"/>
      <c r="E99" s="43" t="s">
        <v>20574</v>
      </c>
      <c r="F99" s="43" t="s">
        <v>18229</v>
      </c>
      <c r="G99" s="43" t="s">
        <v>19335</v>
      </c>
      <c r="H99" s="46">
        <v>0.3</v>
      </c>
      <c r="I99" s="47">
        <v>5793.19</v>
      </c>
      <c r="J99" s="47">
        <v>405.53</v>
      </c>
      <c r="K99" s="47">
        <v>5793.19</v>
      </c>
      <c r="L99" s="47">
        <v>405.53</v>
      </c>
      <c r="M99" s="43" t="s">
        <v>19953</v>
      </c>
      <c r="N99" s="48">
        <v>43329</v>
      </c>
      <c r="O99" s="44" t="s">
        <v>123</v>
      </c>
      <c r="P99" s="48"/>
      <c r="Q99" s="48"/>
      <c r="R99" s="48"/>
      <c r="S99" s="48"/>
      <c r="T99" s="43" t="s">
        <v>20207</v>
      </c>
      <c r="U99" s="43" t="s">
        <v>20208</v>
      </c>
      <c r="V99" s="43" t="s">
        <v>19569</v>
      </c>
      <c r="W99" s="48">
        <v>43329</v>
      </c>
      <c r="X99" s="43"/>
      <c r="Y99" s="121" t="str">
        <f t="shared" si="17"/>
        <v>EDUC-18-M_98</v>
      </c>
      <c r="Z99" s="45" t="str">
        <f t="shared" si="18"/>
        <v>E</v>
      </c>
      <c r="AA99" s="55" t="str">
        <f t="shared" si="19"/>
        <v>ES</v>
      </c>
      <c r="AB99" s="57">
        <f t="shared" si="20"/>
        <v>2</v>
      </c>
      <c r="AC99" s="55" t="str">
        <f t="shared" si="21"/>
        <v>Sin observaciones</v>
      </c>
      <c r="AD99" s="106" t="str">
        <f t="shared" si="22"/>
        <v>35</v>
      </c>
      <c r="AE99" s="106" t="str">
        <f t="shared" si="23"/>
        <v>E</v>
      </c>
      <c r="AF99" s="113" t="str">
        <f t="shared" si="24"/>
        <v/>
      </c>
      <c r="AG99" s="113" t="str">
        <f t="shared" si="25"/>
        <v>NO</v>
      </c>
      <c r="AH99" s="113" t="str">
        <f t="shared" si="26"/>
        <v>O</v>
      </c>
      <c r="AI99" s="113" t="str">
        <f t="shared" si="27"/>
        <v>S</v>
      </c>
      <c r="AJ99" s="116">
        <f t="shared" si="28"/>
        <v>6199</v>
      </c>
      <c r="AK99" s="116">
        <f t="shared" si="29"/>
        <v>0</v>
      </c>
      <c r="AL99" s="116">
        <f t="shared" si="30"/>
        <v>6199</v>
      </c>
      <c r="AM99" s="119">
        <f t="shared" si="31"/>
        <v>43329</v>
      </c>
    </row>
    <row r="100" spans="1:39" ht="45" x14ac:dyDescent="0.25">
      <c r="A100" s="43" t="s">
        <v>19370</v>
      </c>
      <c r="B100" s="44" t="s">
        <v>127</v>
      </c>
      <c r="C100" s="43" t="s">
        <v>19397</v>
      </c>
      <c r="D100" s="44"/>
      <c r="E100" s="43" t="s">
        <v>20192</v>
      </c>
      <c r="F100" s="43" t="s">
        <v>18229</v>
      </c>
      <c r="G100" s="43" t="s">
        <v>19335</v>
      </c>
      <c r="H100" s="46">
        <v>0.03</v>
      </c>
      <c r="I100" s="47">
        <v>240</v>
      </c>
      <c r="J100" s="47">
        <v>16.8</v>
      </c>
      <c r="K100" s="47">
        <v>240</v>
      </c>
      <c r="L100" s="47">
        <v>16.8</v>
      </c>
      <c r="M100" s="43" t="s">
        <v>19953</v>
      </c>
      <c r="N100" s="48">
        <v>43287</v>
      </c>
      <c r="O100" s="44" t="s">
        <v>123</v>
      </c>
      <c r="P100" s="48"/>
      <c r="Q100" s="48"/>
      <c r="R100" s="48"/>
      <c r="S100" s="48"/>
      <c r="T100" s="43" t="s">
        <v>20209</v>
      </c>
      <c r="U100" s="43" t="s">
        <v>20210</v>
      </c>
      <c r="V100" s="43" t="s">
        <v>19569</v>
      </c>
      <c r="W100" s="48">
        <v>43287</v>
      </c>
      <c r="X100" s="43"/>
      <c r="Y100" s="121" t="str">
        <f t="shared" si="17"/>
        <v>EDUC-18-M_99</v>
      </c>
      <c r="Z100" s="45" t="str">
        <f t="shared" si="18"/>
        <v>E</v>
      </c>
      <c r="AA100" s="55" t="str">
        <f t="shared" si="19"/>
        <v>ES</v>
      </c>
      <c r="AB100" s="57">
        <f t="shared" si="20"/>
        <v>2</v>
      </c>
      <c r="AC100" s="55" t="str">
        <f t="shared" si="21"/>
        <v>Sin observaciones</v>
      </c>
      <c r="AD100" s="106" t="str">
        <f t="shared" si="22"/>
        <v>35</v>
      </c>
      <c r="AE100" s="106" t="str">
        <f t="shared" si="23"/>
        <v>E</v>
      </c>
      <c r="AF100" s="113" t="str">
        <f t="shared" si="24"/>
        <v/>
      </c>
      <c r="AG100" s="113" t="str">
        <f t="shared" si="25"/>
        <v>NO</v>
      </c>
      <c r="AH100" s="113" t="str">
        <f t="shared" si="26"/>
        <v>O</v>
      </c>
      <c r="AI100" s="113" t="str">
        <f t="shared" si="27"/>
        <v>S</v>
      </c>
      <c r="AJ100" s="116">
        <f t="shared" si="28"/>
        <v>257</v>
      </c>
      <c r="AK100" s="116">
        <f t="shared" si="29"/>
        <v>0</v>
      </c>
      <c r="AL100" s="116">
        <f t="shared" si="30"/>
        <v>257</v>
      </c>
      <c r="AM100" s="119">
        <f t="shared" si="31"/>
        <v>43287</v>
      </c>
    </row>
    <row r="101" spans="1:39" ht="30" x14ac:dyDescent="0.25">
      <c r="A101" s="43" t="s">
        <v>20184</v>
      </c>
      <c r="B101" s="44" t="s">
        <v>127</v>
      </c>
      <c r="C101" s="43" t="s">
        <v>19397</v>
      </c>
      <c r="D101" s="44"/>
      <c r="E101" s="43" t="s">
        <v>20193</v>
      </c>
      <c r="F101" s="43" t="s">
        <v>17346</v>
      </c>
      <c r="G101" s="43" t="s">
        <v>19335</v>
      </c>
      <c r="H101" s="46">
        <v>5</v>
      </c>
      <c r="I101" s="47">
        <v>5800</v>
      </c>
      <c r="J101" s="47">
        <v>406</v>
      </c>
      <c r="K101" s="47">
        <v>5800</v>
      </c>
      <c r="L101" s="47">
        <v>406</v>
      </c>
      <c r="M101" s="43" t="s">
        <v>19953</v>
      </c>
      <c r="N101" s="48">
        <v>43287</v>
      </c>
      <c r="O101" s="44" t="s">
        <v>123</v>
      </c>
      <c r="P101" s="48"/>
      <c r="Q101" s="48"/>
      <c r="R101" s="48"/>
      <c r="S101" s="48"/>
      <c r="T101" s="43" t="s">
        <v>20209</v>
      </c>
      <c r="U101" s="43" t="s">
        <v>20210</v>
      </c>
      <c r="V101" s="43" t="s">
        <v>19569</v>
      </c>
      <c r="W101" s="48">
        <v>43287</v>
      </c>
      <c r="X101" s="43"/>
      <c r="Y101" s="121" t="str">
        <f t="shared" si="17"/>
        <v>EDUC-18-M_100</v>
      </c>
      <c r="Z101" s="45" t="str">
        <f t="shared" si="18"/>
        <v>E</v>
      </c>
      <c r="AA101" s="55" t="str">
        <f t="shared" si="19"/>
        <v>ES</v>
      </c>
      <c r="AB101" s="57">
        <f t="shared" si="20"/>
        <v>2</v>
      </c>
      <c r="AC101" s="55" t="str">
        <f t="shared" si="21"/>
        <v>Sin observaciones</v>
      </c>
      <c r="AD101" s="106" t="str">
        <f t="shared" si="22"/>
        <v>35</v>
      </c>
      <c r="AE101" s="106" t="str">
        <f t="shared" si="23"/>
        <v>E</v>
      </c>
      <c r="AF101" s="113" t="str">
        <f t="shared" si="24"/>
        <v/>
      </c>
      <c r="AG101" s="113" t="str">
        <f t="shared" si="25"/>
        <v>NO</v>
      </c>
      <c r="AH101" s="113" t="str">
        <f t="shared" si="26"/>
        <v>O</v>
      </c>
      <c r="AI101" s="113" t="str">
        <f t="shared" si="27"/>
        <v>S</v>
      </c>
      <c r="AJ101" s="116">
        <f t="shared" si="28"/>
        <v>6206</v>
      </c>
      <c r="AK101" s="116">
        <f t="shared" si="29"/>
        <v>5</v>
      </c>
      <c r="AL101" s="116">
        <f t="shared" si="30"/>
        <v>6206</v>
      </c>
      <c r="AM101" s="119">
        <f t="shared" si="31"/>
        <v>43287</v>
      </c>
    </row>
    <row r="102" spans="1:39" ht="45" x14ac:dyDescent="0.25">
      <c r="A102" s="43" t="s">
        <v>20185</v>
      </c>
      <c r="B102" s="44" t="s">
        <v>127</v>
      </c>
      <c r="C102" s="43" t="s">
        <v>19397</v>
      </c>
      <c r="D102" s="44"/>
      <c r="E102" s="43" t="s">
        <v>20194</v>
      </c>
      <c r="F102" s="43" t="s">
        <v>17784</v>
      </c>
      <c r="G102" s="43" t="s">
        <v>19335</v>
      </c>
      <c r="H102" s="46">
        <v>0.03</v>
      </c>
      <c r="I102" s="47">
        <v>628.5</v>
      </c>
      <c r="J102" s="47">
        <v>41.88</v>
      </c>
      <c r="K102" s="47">
        <v>628.5</v>
      </c>
      <c r="L102" s="47">
        <v>41.88</v>
      </c>
      <c r="M102" s="43" t="s">
        <v>19953</v>
      </c>
      <c r="N102" s="48">
        <v>43341</v>
      </c>
      <c r="O102" s="44" t="s">
        <v>123</v>
      </c>
      <c r="P102" s="48"/>
      <c r="Q102" s="48"/>
      <c r="R102" s="48"/>
      <c r="S102" s="48"/>
      <c r="T102" s="43" t="s">
        <v>20211</v>
      </c>
      <c r="U102" s="43" t="s">
        <v>20212</v>
      </c>
      <c r="V102" s="43" t="s">
        <v>19569</v>
      </c>
      <c r="W102" s="48">
        <v>43341</v>
      </c>
      <c r="X102" s="43"/>
      <c r="Y102" s="121" t="str">
        <f t="shared" si="17"/>
        <v>EDUC-18-M_101</v>
      </c>
      <c r="Z102" s="45" t="str">
        <f t="shared" si="18"/>
        <v>E</v>
      </c>
      <c r="AA102" s="55" t="str">
        <f t="shared" si="19"/>
        <v>ES</v>
      </c>
      <c r="AB102" s="57">
        <f t="shared" si="20"/>
        <v>2</v>
      </c>
      <c r="AC102" s="55" t="str">
        <f t="shared" si="21"/>
        <v>Sin observaciones</v>
      </c>
      <c r="AD102" s="106" t="str">
        <f t="shared" si="22"/>
        <v>35</v>
      </c>
      <c r="AE102" s="106" t="str">
        <f t="shared" si="23"/>
        <v>E</v>
      </c>
      <c r="AF102" s="113" t="str">
        <f t="shared" si="24"/>
        <v/>
      </c>
      <c r="AG102" s="113" t="str">
        <f t="shared" si="25"/>
        <v>NO</v>
      </c>
      <c r="AH102" s="113" t="str">
        <f t="shared" si="26"/>
        <v>O</v>
      </c>
      <c r="AI102" s="113" t="str">
        <f t="shared" si="27"/>
        <v>S</v>
      </c>
      <c r="AJ102" s="116">
        <f t="shared" si="28"/>
        <v>670</v>
      </c>
      <c r="AK102" s="116">
        <f t="shared" si="29"/>
        <v>0</v>
      </c>
      <c r="AL102" s="116">
        <f t="shared" si="30"/>
        <v>670</v>
      </c>
      <c r="AM102" s="119">
        <f t="shared" si="31"/>
        <v>43341</v>
      </c>
    </row>
    <row r="103" spans="1:39" ht="45" x14ac:dyDescent="0.25">
      <c r="A103" s="43" t="s">
        <v>20213</v>
      </c>
      <c r="B103" s="44" t="s">
        <v>127</v>
      </c>
      <c r="C103" s="43" t="s">
        <v>19397</v>
      </c>
      <c r="D103" s="44"/>
      <c r="E103" s="43" t="s">
        <v>20226</v>
      </c>
      <c r="F103" s="43" t="s">
        <v>18879</v>
      </c>
      <c r="G103" s="43" t="s">
        <v>19335</v>
      </c>
      <c r="H103" s="46">
        <v>0.5</v>
      </c>
      <c r="I103" s="47">
        <v>3738.32</v>
      </c>
      <c r="J103" s="47">
        <v>261.68</v>
      </c>
      <c r="K103" s="47">
        <v>3738.32</v>
      </c>
      <c r="L103" s="47">
        <v>261.68</v>
      </c>
      <c r="M103" s="43" t="s">
        <v>19953</v>
      </c>
      <c r="N103" s="48">
        <v>43347</v>
      </c>
      <c r="O103" s="44" t="s">
        <v>123</v>
      </c>
      <c r="P103" s="48"/>
      <c r="Q103" s="48"/>
      <c r="R103" s="48"/>
      <c r="S103" s="48"/>
      <c r="T103" s="43" t="s">
        <v>20236</v>
      </c>
      <c r="U103" s="43" t="s">
        <v>20237</v>
      </c>
      <c r="V103" s="43" t="s">
        <v>19569</v>
      </c>
      <c r="W103" s="48">
        <v>43347</v>
      </c>
      <c r="X103" s="43" t="s">
        <v>20247</v>
      </c>
      <c r="Y103" s="121" t="str">
        <f t="shared" si="17"/>
        <v>EDUC-18-M_102</v>
      </c>
      <c r="Z103" s="45" t="str">
        <f t="shared" si="18"/>
        <v>E</v>
      </c>
      <c r="AA103" s="55" t="str">
        <f t="shared" si="19"/>
        <v>ES</v>
      </c>
      <c r="AB103" s="57">
        <f t="shared" si="20"/>
        <v>2</v>
      </c>
      <c r="AC103" s="55" t="str">
        <f t="shared" si="21"/>
        <v>Campo de Trabajo Nacional "Salinas de Tenefé"</v>
      </c>
      <c r="AD103" s="106" t="str">
        <f t="shared" si="22"/>
        <v>35</v>
      </c>
      <c r="AE103" s="106" t="str">
        <f t="shared" si="23"/>
        <v>E</v>
      </c>
      <c r="AF103" s="113" t="str">
        <f t="shared" si="24"/>
        <v/>
      </c>
      <c r="AG103" s="113" t="str">
        <f t="shared" si="25"/>
        <v>NO</v>
      </c>
      <c r="AH103" s="113" t="str">
        <f t="shared" si="26"/>
        <v>O</v>
      </c>
      <c r="AI103" s="113" t="str">
        <f t="shared" si="27"/>
        <v>S</v>
      </c>
      <c r="AJ103" s="116">
        <f t="shared" si="28"/>
        <v>4000</v>
      </c>
      <c r="AK103" s="116">
        <f t="shared" si="29"/>
        <v>1</v>
      </c>
      <c r="AL103" s="116">
        <f t="shared" si="30"/>
        <v>4000</v>
      </c>
      <c r="AM103" s="119">
        <f t="shared" si="31"/>
        <v>43347</v>
      </c>
    </row>
    <row r="104" spans="1:39" ht="60" x14ac:dyDescent="0.25">
      <c r="A104" s="43" t="s">
        <v>20214</v>
      </c>
      <c r="B104" s="44" t="s">
        <v>128</v>
      </c>
      <c r="C104" s="43" t="s">
        <v>19397</v>
      </c>
      <c r="D104" s="44" t="s">
        <v>19384</v>
      </c>
      <c r="E104" s="43" t="s">
        <v>20227</v>
      </c>
      <c r="F104" s="43" t="s">
        <v>4526</v>
      </c>
      <c r="G104" s="43" t="s">
        <v>19335</v>
      </c>
      <c r="H104" s="46">
        <v>0.03</v>
      </c>
      <c r="I104" s="47">
        <v>1790</v>
      </c>
      <c r="J104" s="47">
        <v>125.3</v>
      </c>
      <c r="K104" s="47">
        <v>1790</v>
      </c>
      <c r="L104" s="47">
        <v>125.3</v>
      </c>
      <c r="M104" s="43" t="s">
        <v>19953</v>
      </c>
      <c r="N104" s="48">
        <v>43347</v>
      </c>
      <c r="O104" s="44" t="s">
        <v>123</v>
      </c>
      <c r="P104" s="48"/>
      <c r="Q104" s="48"/>
      <c r="R104" s="48"/>
      <c r="S104" s="48"/>
      <c r="T104" s="43" t="s">
        <v>20238</v>
      </c>
      <c r="U104" s="43" t="s">
        <v>20239</v>
      </c>
      <c r="V104" s="43" t="s">
        <v>19569</v>
      </c>
      <c r="W104" s="48">
        <v>43347</v>
      </c>
      <c r="X104" s="43" t="s">
        <v>20247</v>
      </c>
      <c r="Y104" s="121" t="str">
        <f t="shared" si="17"/>
        <v>EDUC-18-M_103</v>
      </c>
      <c r="Z104" s="45" t="str">
        <f t="shared" si="18"/>
        <v>C</v>
      </c>
      <c r="AA104" s="55" t="str">
        <f t="shared" si="19"/>
        <v>ES</v>
      </c>
      <c r="AB104" s="57">
        <f t="shared" si="20"/>
        <v>2</v>
      </c>
      <c r="AC104" s="55" t="str">
        <f t="shared" si="21"/>
        <v>Campo de Trabajo Nacional "Salinas de Tenefé"</v>
      </c>
      <c r="AD104" s="106" t="str">
        <f t="shared" si="22"/>
        <v>35</v>
      </c>
      <c r="AE104" s="106" t="str">
        <f t="shared" si="23"/>
        <v>C</v>
      </c>
      <c r="AF104" s="113" t="str">
        <f t="shared" si="24"/>
        <v>1</v>
      </c>
      <c r="AG104" s="113" t="str">
        <f t="shared" si="25"/>
        <v>NO</v>
      </c>
      <c r="AH104" s="113" t="str">
        <f t="shared" si="26"/>
        <v>O</v>
      </c>
      <c r="AI104" s="113" t="str">
        <f t="shared" si="27"/>
        <v>S</v>
      </c>
      <c r="AJ104" s="116">
        <f t="shared" si="28"/>
        <v>1915</v>
      </c>
      <c r="AK104" s="116">
        <f t="shared" si="29"/>
        <v>0</v>
      </c>
      <c r="AL104" s="116">
        <f t="shared" si="30"/>
        <v>1915</v>
      </c>
      <c r="AM104" s="119">
        <f t="shared" si="31"/>
        <v>43347</v>
      </c>
    </row>
    <row r="105" spans="1:39" ht="30" x14ac:dyDescent="0.25">
      <c r="A105" s="43" t="s">
        <v>20215</v>
      </c>
      <c r="B105" s="44" t="s">
        <v>127</v>
      </c>
      <c r="C105" s="43" t="s">
        <v>19397</v>
      </c>
      <c r="D105" s="44"/>
      <c r="E105" s="43" t="s">
        <v>20225</v>
      </c>
      <c r="F105" s="43" t="s">
        <v>18957</v>
      </c>
      <c r="G105" s="43" t="s">
        <v>19335</v>
      </c>
      <c r="H105" s="46">
        <v>0.5</v>
      </c>
      <c r="I105" s="47">
        <v>1869.16</v>
      </c>
      <c r="J105" s="47">
        <v>130.84</v>
      </c>
      <c r="K105" s="47">
        <v>1869.16</v>
      </c>
      <c r="L105" s="47">
        <v>130.84</v>
      </c>
      <c r="M105" s="43" t="s">
        <v>19953</v>
      </c>
      <c r="N105" s="48">
        <v>43347</v>
      </c>
      <c r="O105" s="44" t="s">
        <v>123</v>
      </c>
      <c r="P105" s="48"/>
      <c r="Q105" s="48"/>
      <c r="R105" s="48"/>
      <c r="S105" s="48"/>
      <c r="T105" s="43" t="s">
        <v>20026</v>
      </c>
      <c r="U105" s="43" t="s">
        <v>20027</v>
      </c>
      <c r="V105" s="43" t="s">
        <v>19569</v>
      </c>
      <c r="W105" s="48">
        <v>43347</v>
      </c>
      <c r="X105" s="43" t="s">
        <v>20247</v>
      </c>
      <c r="Y105" s="121" t="str">
        <f t="shared" si="17"/>
        <v>EDUC-18-M_104</v>
      </c>
      <c r="Z105" s="45" t="str">
        <f t="shared" si="18"/>
        <v>E</v>
      </c>
      <c r="AA105" s="55" t="str">
        <f t="shared" si="19"/>
        <v>ES</v>
      </c>
      <c r="AB105" s="57">
        <f t="shared" si="20"/>
        <v>2</v>
      </c>
      <c r="AC105" s="55" t="str">
        <f t="shared" si="21"/>
        <v>Campo de Trabajo Nacional "Salinas de Tenefé"</v>
      </c>
      <c r="AD105" s="106" t="str">
        <f t="shared" si="22"/>
        <v>35</v>
      </c>
      <c r="AE105" s="106" t="str">
        <f t="shared" si="23"/>
        <v>E</v>
      </c>
      <c r="AF105" s="113" t="str">
        <f t="shared" si="24"/>
        <v/>
      </c>
      <c r="AG105" s="113" t="str">
        <f t="shared" si="25"/>
        <v>NO</v>
      </c>
      <c r="AH105" s="113" t="str">
        <f t="shared" si="26"/>
        <v>O</v>
      </c>
      <c r="AI105" s="113" t="str">
        <f t="shared" si="27"/>
        <v>S</v>
      </c>
      <c r="AJ105" s="116">
        <f t="shared" si="28"/>
        <v>2000</v>
      </c>
      <c r="AK105" s="116">
        <f t="shared" si="29"/>
        <v>1</v>
      </c>
      <c r="AL105" s="116">
        <f t="shared" si="30"/>
        <v>2000</v>
      </c>
      <c r="AM105" s="119">
        <f t="shared" si="31"/>
        <v>43347</v>
      </c>
    </row>
    <row r="106" spans="1:39" ht="45" x14ac:dyDescent="0.25">
      <c r="A106" s="43" t="s">
        <v>20216</v>
      </c>
      <c r="B106" s="44" t="s">
        <v>128</v>
      </c>
      <c r="C106" s="43" t="s">
        <v>19397</v>
      </c>
      <c r="D106" s="44" t="s">
        <v>19386</v>
      </c>
      <c r="E106" s="43" t="s">
        <v>20228</v>
      </c>
      <c r="F106" s="43" t="s">
        <v>10228</v>
      </c>
      <c r="G106" s="43" t="s">
        <v>19335</v>
      </c>
      <c r="H106" s="46">
        <v>0.03</v>
      </c>
      <c r="I106" s="47">
        <v>240</v>
      </c>
      <c r="J106" s="47">
        <v>16.8</v>
      </c>
      <c r="K106" s="47">
        <v>240</v>
      </c>
      <c r="L106" s="47">
        <v>16.8</v>
      </c>
      <c r="M106" s="43" t="s">
        <v>19953</v>
      </c>
      <c r="N106" s="48">
        <v>43353</v>
      </c>
      <c r="O106" s="44" t="s">
        <v>123</v>
      </c>
      <c r="P106" s="48"/>
      <c r="Q106" s="48"/>
      <c r="R106" s="48"/>
      <c r="S106" s="48"/>
      <c r="T106" s="43" t="s">
        <v>19988</v>
      </c>
      <c r="U106" s="43" t="s">
        <v>19989</v>
      </c>
      <c r="V106" s="43" t="s">
        <v>19569</v>
      </c>
      <c r="W106" s="48">
        <v>43353</v>
      </c>
      <c r="X106" s="43" t="s">
        <v>20247</v>
      </c>
      <c r="Y106" s="121" t="str">
        <f t="shared" si="17"/>
        <v>EDUC-18-M_105</v>
      </c>
      <c r="Z106" s="45" t="str">
        <f t="shared" si="18"/>
        <v>C</v>
      </c>
      <c r="AA106" s="55" t="str">
        <f t="shared" si="19"/>
        <v>ES</v>
      </c>
      <c r="AB106" s="57">
        <f t="shared" si="20"/>
        <v>2</v>
      </c>
      <c r="AC106" s="55" t="str">
        <f t="shared" si="21"/>
        <v>Campo de Trabajo Nacional "Salinas de Tenefé"</v>
      </c>
      <c r="AD106" s="106" t="str">
        <f t="shared" si="22"/>
        <v>35</v>
      </c>
      <c r="AE106" s="106" t="str">
        <f t="shared" si="23"/>
        <v>C</v>
      </c>
      <c r="AF106" s="113" t="str">
        <f t="shared" si="24"/>
        <v>3</v>
      </c>
      <c r="AG106" s="113" t="str">
        <f t="shared" si="25"/>
        <v>NO</v>
      </c>
      <c r="AH106" s="113" t="str">
        <f t="shared" si="26"/>
        <v>O</v>
      </c>
      <c r="AI106" s="113" t="str">
        <f t="shared" si="27"/>
        <v>S</v>
      </c>
      <c r="AJ106" s="116">
        <f t="shared" si="28"/>
        <v>257</v>
      </c>
      <c r="AK106" s="116">
        <f t="shared" si="29"/>
        <v>0</v>
      </c>
      <c r="AL106" s="116">
        <f t="shared" si="30"/>
        <v>257</v>
      </c>
      <c r="AM106" s="119">
        <f t="shared" si="31"/>
        <v>43353</v>
      </c>
    </row>
    <row r="107" spans="1:39" ht="30" x14ac:dyDescent="0.25">
      <c r="A107" s="43" t="s">
        <v>20217</v>
      </c>
      <c r="B107" s="44" t="s">
        <v>127</v>
      </c>
      <c r="C107" s="43" t="s">
        <v>19397</v>
      </c>
      <c r="D107" s="44"/>
      <c r="E107" s="43" t="s">
        <v>20229</v>
      </c>
      <c r="F107" s="43" t="s">
        <v>15838</v>
      </c>
      <c r="G107" s="43" t="s">
        <v>19335</v>
      </c>
      <c r="H107" s="46">
        <v>0.03</v>
      </c>
      <c r="I107" s="47">
        <v>180</v>
      </c>
      <c r="J107" s="47">
        <v>5.4</v>
      </c>
      <c r="K107" s="47">
        <v>180</v>
      </c>
      <c r="L107" s="47">
        <v>5.4</v>
      </c>
      <c r="M107" s="43" t="s">
        <v>19953</v>
      </c>
      <c r="N107" s="48">
        <v>43350</v>
      </c>
      <c r="O107" s="44" t="s">
        <v>123</v>
      </c>
      <c r="P107" s="48"/>
      <c r="Q107" s="48"/>
      <c r="R107" s="48"/>
      <c r="S107" s="48"/>
      <c r="T107" s="43" t="s">
        <v>20128</v>
      </c>
      <c r="U107" s="43" t="s">
        <v>20129</v>
      </c>
      <c r="V107" s="43" t="s">
        <v>19569</v>
      </c>
      <c r="W107" s="48">
        <v>43350</v>
      </c>
      <c r="X107" s="43"/>
      <c r="Y107" s="121" t="str">
        <f t="shared" si="17"/>
        <v>EDUC-18-M_106</v>
      </c>
      <c r="Z107" s="45" t="str">
        <f t="shared" si="18"/>
        <v>E</v>
      </c>
      <c r="AA107" s="55" t="str">
        <f t="shared" si="19"/>
        <v>ES</v>
      </c>
      <c r="AB107" s="57">
        <f t="shared" si="20"/>
        <v>2</v>
      </c>
      <c r="AC107" s="55" t="str">
        <f t="shared" si="21"/>
        <v>Sin observaciones</v>
      </c>
      <c r="AD107" s="106" t="str">
        <f t="shared" si="22"/>
        <v>35</v>
      </c>
      <c r="AE107" s="106" t="str">
        <f t="shared" si="23"/>
        <v>E</v>
      </c>
      <c r="AF107" s="113" t="str">
        <f t="shared" si="24"/>
        <v/>
      </c>
      <c r="AG107" s="113" t="str">
        <f t="shared" si="25"/>
        <v>NO</v>
      </c>
      <c r="AH107" s="113" t="str">
        <f t="shared" si="26"/>
        <v>O</v>
      </c>
      <c r="AI107" s="113" t="str">
        <f t="shared" si="27"/>
        <v>S</v>
      </c>
      <c r="AJ107" s="116">
        <f t="shared" si="28"/>
        <v>185</v>
      </c>
      <c r="AK107" s="116">
        <f t="shared" si="29"/>
        <v>0</v>
      </c>
      <c r="AL107" s="116">
        <f t="shared" si="30"/>
        <v>185</v>
      </c>
      <c r="AM107" s="119">
        <f t="shared" si="31"/>
        <v>43350</v>
      </c>
    </row>
    <row r="108" spans="1:39" ht="30" x14ac:dyDescent="0.25">
      <c r="A108" s="43" t="s">
        <v>20218</v>
      </c>
      <c r="B108" s="44" t="s">
        <v>127</v>
      </c>
      <c r="C108" s="43" t="s">
        <v>19397</v>
      </c>
      <c r="D108" s="44"/>
      <c r="E108" s="43" t="s">
        <v>20230</v>
      </c>
      <c r="F108" s="43" t="s">
        <v>15754</v>
      </c>
      <c r="G108" s="43" t="s">
        <v>19335</v>
      </c>
      <c r="H108" s="46">
        <v>0.15</v>
      </c>
      <c r="I108" s="47">
        <v>3062.24</v>
      </c>
      <c r="J108" s="47">
        <v>214.36</v>
      </c>
      <c r="K108" s="47">
        <v>3062.24</v>
      </c>
      <c r="L108" s="47">
        <v>214.36</v>
      </c>
      <c r="M108" s="43" t="s">
        <v>19953</v>
      </c>
      <c r="N108" s="48">
        <v>43356</v>
      </c>
      <c r="O108" s="44" t="s">
        <v>123</v>
      </c>
      <c r="P108" s="48"/>
      <c r="Q108" s="48"/>
      <c r="R108" s="48"/>
      <c r="S108" s="48"/>
      <c r="T108" s="43" t="s">
        <v>20240</v>
      </c>
      <c r="U108" s="43" t="s">
        <v>20241</v>
      </c>
      <c r="V108" s="43" t="s">
        <v>19569</v>
      </c>
      <c r="W108" s="48">
        <v>43356</v>
      </c>
      <c r="X108" s="43" t="s">
        <v>20247</v>
      </c>
      <c r="Y108" s="121" t="str">
        <f t="shared" si="17"/>
        <v>EDUC-18-M_107</v>
      </c>
      <c r="Z108" s="45" t="str">
        <f t="shared" si="18"/>
        <v>E</v>
      </c>
      <c r="AA108" s="55" t="str">
        <f t="shared" si="19"/>
        <v>ES</v>
      </c>
      <c r="AB108" s="57">
        <f t="shared" si="20"/>
        <v>2</v>
      </c>
      <c r="AC108" s="55" t="str">
        <f t="shared" si="21"/>
        <v>Campo de Trabajo Nacional "Salinas de Tenefé"</v>
      </c>
      <c r="AD108" s="106" t="str">
        <f t="shared" si="22"/>
        <v>35</v>
      </c>
      <c r="AE108" s="106" t="str">
        <f t="shared" si="23"/>
        <v>E</v>
      </c>
      <c r="AF108" s="113" t="str">
        <f t="shared" si="24"/>
        <v/>
      </c>
      <c r="AG108" s="113" t="str">
        <f t="shared" si="25"/>
        <v>NO</v>
      </c>
      <c r="AH108" s="113" t="str">
        <f t="shared" si="26"/>
        <v>O</v>
      </c>
      <c r="AI108" s="113" t="str">
        <f t="shared" si="27"/>
        <v>S</v>
      </c>
      <c r="AJ108" s="116">
        <f t="shared" si="28"/>
        <v>3277</v>
      </c>
      <c r="AK108" s="116">
        <f t="shared" si="29"/>
        <v>0</v>
      </c>
      <c r="AL108" s="116">
        <f t="shared" si="30"/>
        <v>3277</v>
      </c>
      <c r="AM108" s="119">
        <f t="shared" si="31"/>
        <v>43356</v>
      </c>
    </row>
    <row r="109" spans="1:39" ht="30" x14ac:dyDescent="0.25">
      <c r="A109" s="43" t="s">
        <v>20219</v>
      </c>
      <c r="B109" s="44" t="s">
        <v>127</v>
      </c>
      <c r="C109" s="43" t="s">
        <v>19397</v>
      </c>
      <c r="D109" s="44"/>
      <c r="E109" s="43" t="s">
        <v>20231</v>
      </c>
      <c r="F109" s="43" t="s">
        <v>15838</v>
      </c>
      <c r="G109" s="43" t="s">
        <v>19335</v>
      </c>
      <c r="H109" s="46">
        <v>0.03</v>
      </c>
      <c r="I109" s="47">
        <v>1160</v>
      </c>
      <c r="J109" s="47">
        <v>34.799999999999997</v>
      </c>
      <c r="K109" s="47">
        <v>1160</v>
      </c>
      <c r="L109" s="47">
        <v>34.799999999999997</v>
      </c>
      <c r="M109" s="43" t="s">
        <v>19953</v>
      </c>
      <c r="N109" s="48">
        <v>43208</v>
      </c>
      <c r="O109" s="44" t="s">
        <v>123</v>
      </c>
      <c r="P109" s="48"/>
      <c r="Q109" s="48"/>
      <c r="R109" s="48"/>
      <c r="S109" s="48"/>
      <c r="T109" s="43" t="s">
        <v>19984</v>
      </c>
      <c r="U109" s="43" t="s">
        <v>19985</v>
      </c>
      <c r="V109" s="43" t="s">
        <v>19569</v>
      </c>
      <c r="W109" s="48">
        <v>43208</v>
      </c>
      <c r="X109" s="43"/>
      <c r="Y109" s="121" t="str">
        <f t="shared" si="17"/>
        <v>EDUC-18-M_108</v>
      </c>
      <c r="Z109" s="45" t="str">
        <f t="shared" si="18"/>
        <v>E</v>
      </c>
      <c r="AA109" s="55" t="str">
        <f t="shared" si="19"/>
        <v>ES</v>
      </c>
      <c r="AB109" s="57">
        <f t="shared" si="20"/>
        <v>2</v>
      </c>
      <c r="AC109" s="55" t="str">
        <f t="shared" si="21"/>
        <v>Sin observaciones</v>
      </c>
      <c r="AD109" s="106" t="str">
        <f t="shared" si="22"/>
        <v>35</v>
      </c>
      <c r="AE109" s="106" t="str">
        <f t="shared" si="23"/>
        <v>E</v>
      </c>
      <c r="AF109" s="113" t="str">
        <f t="shared" si="24"/>
        <v/>
      </c>
      <c r="AG109" s="113" t="str">
        <f t="shared" si="25"/>
        <v>NO</v>
      </c>
      <c r="AH109" s="113" t="str">
        <f t="shared" si="26"/>
        <v>O</v>
      </c>
      <c r="AI109" s="113" t="str">
        <f t="shared" si="27"/>
        <v>S</v>
      </c>
      <c r="AJ109" s="116">
        <f t="shared" si="28"/>
        <v>1195</v>
      </c>
      <c r="AK109" s="116">
        <f t="shared" si="29"/>
        <v>0</v>
      </c>
      <c r="AL109" s="116">
        <f t="shared" si="30"/>
        <v>1195</v>
      </c>
      <c r="AM109" s="119">
        <f t="shared" si="31"/>
        <v>43208</v>
      </c>
    </row>
    <row r="110" spans="1:39" ht="45" x14ac:dyDescent="0.25">
      <c r="A110" s="43" t="s">
        <v>20220</v>
      </c>
      <c r="B110" s="44" t="s">
        <v>127</v>
      </c>
      <c r="C110" s="43" t="s">
        <v>19397</v>
      </c>
      <c r="D110" s="44"/>
      <c r="E110" s="43" t="s">
        <v>20242</v>
      </c>
      <c r="F110" s="43" t="s">
        <v>15754</v>
      </c>
      <c r="G110" s="43" t="s">
        <v>19335</v>
      </c>
      <c r="H110" s="46">
        <v>0.24</v>
      </c>
      <c r="I110" s="47">
        <v>8551.0300000000007</v>
      </c>
      <c r="J110" s="47">
        <v>598.57000000000005</v>
      </c>
      <c r="K110" s="47">
        <v>8551.0300000000007</v>
      </c>
      <c r="L110" s="47">
        <v>598.57000000000005</v>
      </c>
      <c r="M110" s="43" t="s">
        <v>19953</v>
      </c>
      <c r="N110" s="48">
        <v>43371</v>
      </c>
      <c r="O110" s="44" t="s">
        <v>123</v>
      </c>
      <c r="P110" s="48"/>
      <c r="Q110" s="48"/>
      <c r="R110" s="48"/>
      <c r="S110" s="48"/>
      <c r="T110" s="43" t="s">
        <v>20240</v>
      </c>
      <c r="U110" s="43" t="s">
        <v>20241</v>
      </c>
      <c r="V110" s="43" t="s">
        <v>19569</v>
      </c>
      <c r="W110" s="48">
        <v>43371</v>
      </c>
      <c r="X110" s="43"/>
      <c r="Y110" s="121" t="str">
        <f t="shared" si="17"/>
        <v>EDUC-18-M_109</v>
      </c>
      <c r="Z110" s="45" t="str">
        <f t="shared" si="18"/>
        <v>E</v>
      </c>
      <c r="AA110" s="55" t="str">
        <f t="shared" si="19"/>
        <v>ES</v>
      </c>
      <c r="AB110" s="57">
        <f t="shared" si="20"/>
        <v>2</v>
      </c>
      <c r="AC110" s="55" t="str">
        <f t="shared" si="21"/>
        <v>Sin observaciones</v>
      </c>
      <c r="AD110" s="106" t="str">
        <f t="shared" si="22"/>
        <v>35</v>
      </c>
      <c r="AE110" s="106" t="str">
        <f t="shared" si="23"/>
        <v>E</v>
      </c>
      <c r="AF110" s="113" t="str">
        <f t="shared" si="24"/>
        <v/>
      </c>
      <c r="AG110" s="113" t="str">
        <f t="shared" si="25"/>
        <v>NO</v>
      </c>
      <c r="AH110" s="113" t="str">
        <f t="shared" si="26"/>
        <v>O</v>
      </c>
      <c r="AI110" s="113" t="str">
        <f t="shared" si="27"/>
        <v>S</v>
      </c>
      <c r="AJ110" s="116">
        <f t="shared" si="28"/>
        <v>9150</v>
      </c>
      <c r="AK110" s="116">
        <f t="shared" si="29"/>
        <v>0</v>
      </c>
      <c r="AL110" s="116">
        <f t="shared" si="30"/>
        <v>9150</v>
      </c>
      <c r="AM110" s="119">
        <f t="shared" si="31"/>
        <v>43371</v>
      </c>
    </row>
    <row r="111" spans="1:39" ht="45" x14ac:dyDescent="0.25">
      <c r="A111" s="43" t="s">
        <v>20221</v>
      </c>
      <c r="B111" s="44" t="s">
        <v>128</v>
      </c>
      <c r="C111" s="43" t="s">
        <v>19397</v>
      </c>
      <c r="D111" s="44" t="s">
        <v>19386</v>
      </c>
      <c r="E111" s="43" t="s">
        <v>20233</v>
      </c>
      <c r="F111" s="43" t="s">
        <v>10228</v>
      </c>
      <c r="G111" s="43" t="s">
        <v>19335</v>
      </c>
      <c r="H111" s="46">
        <v>0.03</v>
      </c>
      <c r="I111" s="47">
        <v>2900</v>
      </c>
      <c r="J111" s="47">
        <v>203</v>
      </c>
      <c r="K111" s="47">
        <v>2900</v>
      </c>
      <c r="L111" s="47">
        <v>203</v>
      </c>
      <c r="M111" s="43" t="s">
        <v>19953</v>
      </c>
      <c r="N111" s="48">
        <v>43368</v>
      </c>
      <c r="O111" s="44" t="s">
        <v>123</v>
      </c>
      <c r="P111" s="48"/>
      <c r="Q111" s="48"/>
      <c r="R111" s="48"/>
      <c r="S111" s="48"/>
      <c r="T111" s="43" t="s">
        <v>19959</v>
      </c>
      <c r="U111" s="43" t="s">
        <v>19960</v>
      </c>
      <c r="V111" s="43" t="s">
        <v>19569</v>
      </c>
      <c r="W111" s="48">
        <v>43368</v>
      </c>
      <c r="X111" s="43"/>
      <c r="Y111" s="121" t="str">
        <f t="shared" si="17"/>
        <v>EDUC-18-M_110</v>
      </c>
      <c r="Z111" s="45" t="str">
        <f t="shared" si="18"/>
        <v>C</v>
      </c>
      <c r="AA111" s="55" t="str">
        <f t="shared" si="19"/>
        <v>ES</v>
      </c>
      <c r="AB111" s="57">
        <f t="shared" si="20"/>
        <v>2</v>
      </c>
      <c r="AC111" s="55" t="str">
        <f t="shared" si="21"/>
        <v>Sin observaciones</v>
      </c>
      <c r="AD111" s="106" t="str">
        <f t="shared" si="22"/>
        <v>35</v>
      </c>
      <c r="AE111" s="106" t="str">
        <f t="shared" si="23"/>
        <v>C</v>
      </c>
      <c r="AF111" s="113" t="str">
        <f t="shared" si="24"/>
        <v>3</v>
      </c>
      <c r="AG111" s="113" t="str">
        <f t="shared" si="25"/>
        <v>NO</v>
      </c>
      <c r="AH111" s="113" t="str">
        <f t="shared" si="26"/>
        <v>O</v>
      </c>
      <c r="AI111" s="113" t="str">
        <f t="shared" si="27"/>
        <v>S</v>
      </c>
      <c r="AJ111" s="116">
        <f t="shared" si="28"/>
        <v>3103</v>
      </c>
      <c r="AK111" s="116">
        <f t="shared" si="29"/>
        <v>0</v>
      </c>
      <c r="AL111" s="116">
        <f t="shared" si="30"/>
        <v>3103</v>
      </c>
      <c r="AM111" s="119">
        <f t="shared" si="31"/>
        <v>43368</v>
      </c>
    </row>
    <row r="112" spans="1:39" ht="45" x14ac:dyDescent="0.25">
      <c r="A112" s="43" t="s">
        <v>20222</v>
      </c>
      <c r="B112" s="44" t="s">
        <v>127</v>
      </c>
      <c r="C112" s="43" t="s">
        <v>19397</v>
      </c>
      <c r="D112" s="44"/>
      <c r="E112" s="43" t="s">
        <v>20232</v>
      </c>
      <c r="F112" s="43" t="s">
        <v>7012</v>
      </c>
      <c r="G112" s="43" t="s">
        <v>19335</v>
      </c>
      <c r="H112" s="46">
        <v>0.03</v>
      </c>
      <c r="I112" s="47">
        <v>850</v>
      </c>
      <c r="J112" s="47">
        <v>0.01</v>
      </c>
      <c r="K112" s="47">
        <v>850</v>
      </c>
      <c r="L112" s="47">
        <v>0.01</v>
      </c>
      <c r="M112" s="43" t="s">
        <v>19953</v>
      </c>
      <c r="N112" s="48">
        <v>43368</v>
      </c>
      <c r="O112" s="44" t="s">
        <v>123</v>
      </c>
      <c r="P112" s="48"/>
      <c r="Q112" s="48"/>
      <c r="R112" s="48"/>
      <c r="S112" s="48"/>
      <c r="T112" s="43" t="s">
        <v>20243</v>
      </c>
      <c r="U112" s="43" t="s">
        <v>20244</v>
      </c>
      <c r="V112" s="43" t="s">
        <v>19569</v>
      </c>
      <c r="W112" s="48">
        <v>43368</v>
      </c>
      <c r="X112" s="43"/>
      <c r="Y112" s="121" t="str">
        <f t="shared" si="17"/>
        <v>EDUC-18-M_111</v>
      </c>
      <c r="Z112" s="45" t="str">
        <f t="shared" si="18"/>
        <v>E</v>
      </c>
      <c r="AA112" s="55" t="str">
        <f t="shared" si="19"/>
        <v>ES</v>
      </c>
      <c r="AB112" s="57">
        <f t="shared" si="20"/>
        <v>2</v>
      </c>
      <c r="AC112" s="55" t="str">
        <f t="shared" si="21"/>
        <v>Sin observaciones</v>
      </c>
      <c r="AD112" s="106" t="str">
        <f t="shared" si="22"/>
        <v>35</v>
      </c>
      <c r="AE112" s="106" t="str">
        <f t="shared" si="23"/>
        <v>E</v>
      </c>
      <c r="AF112" s="113" t="str">
        <f t="shared" si="24"/>
        <v/>
      </c>
      <c r="AG112" s="113" t="str">
        <f t="shared" si="25"/>
        <v>NO</v>
      </c>
      <c r="AH112" s="113" t="str">
        <f t="shared" si="26"/>
        <v>O</v>
      </c>
      <c r="AI112" s="113" t="str">
        <f t="shared" si="27"/>
        <v>S</v>
      </c>
      <c r="AJ112" s="116">
        <f t="shared" si="28"/>
        <v>850</v>
      </c>
      <c r="AK112" s="116">
        <f t="shared" si="29"/>
        <v>0</v>
      </c>
      <c r="AL112" s="116">
        <f t="shared" si="30"/>
        <v>850</v>
      </c>
      <c r="AM112" s="119">
        <f t="shared" si="31"/>
        <v>43368</v>
      </c>
    </row>
    <row r="113" spans="1:39" ht="45" x14ac:dyDescent="0.25">
      <c r="A113" s="43" t="s">
        <v>20223</v>
      </c>
      <c r="B113" s="44" t="s">
        <v>127</v>
      </c>
      <c r="C113" s="43" t="s">
        <v>19397</v>
      </c>
      <c r="D113" s="44"/>
      <c r="E113" s="43" t="s">
        <v>20234</v>
      </c>
      <c r="F113" s="43" t="s">
        <v>18957</v>
      </c>
      <c r="G113" s="43" t="s">
        <v>19335</v>
      </c>
      <c r="H113" s="46">
        <v>0.03</v>
      </c>
      <c r="I113" s="47">
        <v>875</v>
      </c>
      <c r="J113" s="47">
        <v>61.25</v>
      </c>
      <c r="K113" s="47">
        <v>875</v>
      </c>
      <c r="L113" s="47">
        <v>61.25</v>
      </c>
      <c r="M113" s="43" t="s">
        <v>19953</v>
      </c>
      <c r="N113" s="48">
        <v>43368</v>
      </c>
      <c r="O113" s="44" t="s">
        <v>123</v>
      </c>
      <c r="P113" s="48"/>
      <c r="Q113" s="48"/>
      <c r="R113" s="48"/>
      <c r="S113" s="48"/>
      <c r="T113" s="43" t="s">
        <v>20245</v>
      </c>
      <c r="U113" s="43" t="s">
        <v>20246</v>
      </c>
      <c r="V113" s="43" t="s">
        <v>19569</v>
      </c>
      <c r="W113" s="48">
        <v>43368</v>
      </c>
      <c r="X113" s="43"/>
      <c r="Y113" s="121" t="str">
        <f t="shared" si="17"/>
        <v>EDUC-18-M_112</v>
      </c>
      <c r="Z113" s="45" t="str">
        <f t="shared" si="18"/>
        <v>E</v>
      </c>
      <c r="AA113" s="55" t="str">
        <f t="shared" si="19"/>
        <v>ES</v>
      </c>
      <c r="AB113" s="57">
        <f t="shared" si="20"/>
        <v>2</v>
      </c>
      <c r="AC113" s="55" t="str">
        <f t="shared" si="21"/>
        <v>Sin observaciones</v>
      </c>
      <c r="AD113" s="106" t="str">
        <f t="shared" si="22"/>
        <v>35</v>
      </c>
      <c r="AE113" s="106" t="str">
        <f t="shared" si="23"/>
        <v>E</v>
      </c>
      <c r="AF113" s="113" t="str">
        <f t="shared" si="24"/>
        <v/>
      </c>
      <c r="AG113" s="113" t="str">
        <f t="shared" si="25"/>
        <v>NO</v>
      </c>
      <c r="AH113" s="113" t="str">
        <f t="shared" si="26"/>
        <v>O</v>
      </c>
      <c r="AI113" s="113" t="str">
        <f t="shared" si="27"/>
        <v>S</v>
      </c>
      <c r="AJ113" s="116">
        <f t="shared" si="28"/>
        <v>936</v>
      </c>
      <c r="AK113" s="116">
        <f t="shared" si="29"/>
        <v>0</v>
      </c>
      <c r="AL113" s="116">
        <f t="shared" si="30"/>
        <v>936</v>
      </c>
      <c r="AM113" s="119">
        <f t="shared" si="31"/>
        <v>43368</v>
      </c>
    </row>
    <row r="114" spans="1:39" ht="45" x14ac:dyDescent="0.25">
      <c r="A114" s="43" t="s">
        <v>20224</v>
      </c>
      <c r="B114" s="44" t="s">
        <v>127</v>
      </c>
      <c r="C114" s="43" t="s">
        <v>19397</v>
      </c>
      <c r="D114" s="44"/>
      <c r="E114" s="43" t="s">
        <v>20235</v>
      </c>
      <c r="F114" s="43" t="s">
        <v>18957</v>
      </c>
      <c r="G114" s="43" t="s">
        <v>19335</v>
      </c>
      <c r="H114" s="46">
        <v>0.03</v>
      </c>
      <c r="I114" s="47">
        <v>750</v>
      </c>
      <c r="J114" s="47">
        <v>52.5</v>
      </c>
      <c r="K114" s="47">
        <v>750</v>
      </c>
      <c r="L114" s="47">
        <v>52.5</v>
      </c>
      <c r="M114" s="43" t="s">
        <v>19953</v>
      </c>
      <c r="N114" s="48">
        <v>43368</v>
      </c>
      <c r="O114" s="44" t="s">
        <v>123</v>
      </c>
      <c r="P114" s="48"/>
      <c r="Q114" s="48"/>
      <c r="R114" s="48"/>
      <c r="S114" s="48"/>
      <c r="T114" s="43" t="s">
        <v>20245</v>
      </c>
      <c r="U114" s="43" t="s">
        <v>20246</v>
      </c>
      <c r="V114" s="43" t="s">
        <v>19569</v>
      </c>
      <c r="W114" s="48">
        <v>43368</v>
      </c>
      <c r="X114" s="43"/>
      <c r="Y114" s="121" t="str">
        <f t="shared" si="17"/>
        <v>EDUC-18-M_113</v>
      </c>
      <c r="Z114" s="45" t="str">
        <f t="shared" si="18"/>
        <v>E</v>
      </c>
      <c r="AA114" s="55" t="str">
        <f t="shared" si="19"/>
        <v>ES</v>
      </c>
      <c r="AB114" s="57">
        <f t="shared" si="20"/>
        <v>2</v>
      </c>
      <c r="AC114" s="55" t="str">
        <f t="shared" si="21"/>
        <v>Sin observaciones</v>
      </c>
      <c r="AD114" s="106" t="str">
        <f t="shared" si="22"/>
        <v>35</v>
      </c>
      <c r="AE114" s="106" t="str">
        <f t="shared" si="23"/>
        <v>E</v>
      </c>
      <c r="AF114" s="113" t="str">
        <f t="shared" si="24"/>
        <v/>
      </c>
      <c r="AG114" s="113" t="str">
        <f t="shared" si="25"/>
        <v>NO</v>
      </c>
      <c r="AH114" s="113" t="str">
        <f t="shared" si="26"/>
        <v>O</v>
      </c>
      <c r="AI114" s="113" t="str">
        <f t="shared" si="27"/>
        <v>S</v>
      </c>
      <c r="AJ114" s="116">
        <f t="shared" si="28"/>
        <v>803</v>
      </c>
      <c r="AK114" s="116">
        <f t="shared" si="29"/>
        <v>0</v>
      </c>
      <c r="AL114" s="116">
        <f t="shared" si="30"/>
        <v>803</v>
      </c>
      <c r="AM114" s="119">
        <f t="shared" si="31"/>
        <v>43368</v>
      </c>
    </row>
    <row r="115" spans="1:39" ht="30" x14ac:dyDescent="0.25">
      <c r="A115" s="43" t="s">
        <v>20248</v>
      </c>
      <c r="B115" s="44" t="s">
        <v>127</v>
      </c>
      <c r="C115" s="43" t="s">
        <v>19397</v>
      </c>
      <c r="D115" s="44"/>
      <c r="E115" s="43" t="s">
        <v>20266</v>
      </c>
      <c r="F115" s="43" t="s">
        <v>10602</v>
      </c>
      <c r="G115" s="43" t="s">
        <v>19335</v>
      </c>
      <c r="H115" s="46">
        <v>0.03</v>
      </c>
      <c r="I115" s="47">
        <v>448.5</v>
      </c>
      <c r="J115" s="47">
        <v>15.44</v>
      </c>
      <c r="K115" s="47">
        <v>448.5</v>
      </c>
      <c r="L115" s="47">
        <v>15.44</v>
      </c>
      <c r="M115" s="43" t="s">
        <v>19953</v>
      </c>
      <c r="N115" s="48">
        <v>43375</v>
      </c>
      <c r="O115" s="44" t="s">
        <v>123</v>
      </c>
      <c r="P115" s="48"/>
      <c r="Q115" s="48"/>
      <c r="R115" s="48"/>
      <c r="S115" s="48"/>
      <c r="T115" s="43" t="s">
        <v>20283</v>
      </c>
      <c r="U115" s="43" t="s">
        <v>20284</v>
      </c>
      <c r="V115" s="43" t="s">
        <v>19569</v>
      </c>
      <c r="W115" s="48">
        <v>43375</v>
      </c>
      <c r="X115" s="43"/>
      <c r="Y115" s="121" t="str">
        <f t="shared" si="17"/>
        <v>EDUC-18-M_114</v>
      </c>
      <c r="Z115" s="45" t="str">
        <f t="shared" si="18"/>
        <v>E</v>
      </c>
      <c r="AA115" s="55" t="str">
        <f t="shared" si="19"/>
        <v>ES</v>
      </c>
      <c r="AB115" s="57">
        <f t="shared" si="20"/>
        <v>2</v>
      </c>
      <c r="AC115" s="55" t="str">
        <f t="shared" si="21"/>
        <v>Sin observaciones</v>
      </c>
      <c r="AD115" s="106" t="str">
        <f t="shared" si="22"/>
        <v>35</v>
      </c>
      <c r="AE115" s="106" t="str">
        <f t="shared" si="23"/>
        <v>E</v>
      </c>
      <c r="AF115" s="113" t="str">
        <f t="shared" si="24"/>
        <v/>
      </c>
      <c r="AG115" s="113" t="str">
        <f t="shared" si="25"/>
        <v>NO</v>
      </c>
      <c r="AH115" s="113" t="str">
        <f t="shared" si="26"/>
        <v>O</v>
      </c>
      <c r="AI115" s="113" t="str">
        <f t="shared" si="27"/>
        <v>S</v>
      </c>
      <c r="AJ115" s="116">
        <f t="shared" si="28"/>
        <v>464</v>
      </c>
      <c r="AK115" s="116">
        <f t="shared" si="29"/>
        <v>0</v>
      </c>
      <c r="AL115" s="116">
        <f t="shared" si="30"/>
        <v>464</v>
      </c>
      <c r="AM115" s="119">
        <f t="shared" si="31"/>
        <v>43375</v>
      </c>
    </row>
    <row r="116" spans="1:39" ht="45" x14ac:dyDescent="0.25">
      <c r="A116" s="43" t="s">
        <v>20249</v>
      </c>
      <c r="B116" s="44" t="s">
        <v>127</v>
      </c>
      <c r="C116" s="43" t="s">
        <v>19397</v>
      </c>
      <c r="D116" s="44"/>
      <c r="E116" s="43" t="s">
        <v>20267</v>
      </c>
      <c r="F116" s="43" t="s">
        <v>18957</v>
      </c>
      <c r="G116" s="43" t="s">
        <v>19335</v>
      </c>
      <c r="H116" s="46">
        <v>0.03</v>
      </c>
      <c r="I116" s="47">
        <v>3715.3</v>
      </c>
      <c r="J116" s="47">
        <v>260.07</v>
      </c>
      <c r="K116" s="47">
        <v>3712.3</v>
      </c>
      <c r="L116" s="47">
        <v>260.07</v>
      </c>
      <c r="M116" s="43" t="s">
        <v>19953</v>
      </c>
      <c r="N116" s="48">
        <v>43376</v>
      </c>
      <c r="O116" s="44" t="s">
        <v>123</v>
      </c>
      <c r="P116" s="48"/>
      <c r="Q116" s="48"/>
      <c r="R116" s="48"/>
      <c r="S116" s="48"/>
      <c r="T116" s="43" t="s">
        <v>20285</v>
      </c>
      <c r="U116" s="43" t="s">
        <v>20286</v>
      </c>
      <c r="V116" s="43" t="s">
        <v>19569</v>
      </c>
      <c r="W116" s="48">
        <v>43376</v>
      </c>
      <c r="X116" s="43"/>
      <c r="Y116" s="121" t="str">
        <f t="shared" si="17"/>
        <v>EDUC-18-M_115</v>
      </c>
      <c r="Z116" s="45" t="str">
        <f t="shared" si="18"/>
        <v>E</v>
      </c>
      <c r="AA116" s="55" t="str">
        <f t="shared" si="19"/>
        <v>ES</v>
      </c>
      <c r="AB116" s="57">
        <f t="shared" si="20"/>
        <v>2</v>
      </c>
      <c r="AC116" s="55" t="str">
        <f t="shared" si="21"/>
        <v>Sin observaciones</v>
      </c>
      <c r="AD116" s="106" t="str">
        <f t="shared" si="22"/>
        <v>35</v>
      </c>
      <c r="AE116" s="106" t="str">
        <f t="shared" si="23"/>
        <v>E</v>
      </c>
      <c r="AF116" s="113" t="str">
        <f t="shared" si="24"/>
        <v/>
      </c>
      <c r="AG116" s="113" t="str">
        <f t="shared" si="25"/>
        <v>NO</v>
      </c>
      <c r="AH116" s="113" t="str">
        <f t="shared" si="26"/>
        <v>O</v>
      </c>
      <c r="AI116" s="113" t="str">
        <f t="shared" si="27"/>
        <v>S</v>
      </c>
      <c r="AJ116" s="116">
        <f t="shared" si="28"/>
        <v>3975</v>
      </c>
      <c r="AK116" s="116">
        <f t="shared" si="29"/>
        <v>0</v>
      </c>
      <c r="AL116" s="116">
        <f t="shared" si="30"/>
        <v>3972</v>
      </c>
      <c r="AM116" s="119">
        <f t="shared" si="31"/>
        <v>43376</v>
      </c>
    </row>
    <row r="117" spans="1:39" ht="60" x14ac:dyDescent="0.25">
      <c r="A117" s="43" t="s">
        <v>20250</v>
      </c>
      <c r="B117" s="44" t="s">
        <v>127</v>
      </c>
      <c r="C117" s="43" t="s">
        <v>19397</v>
      </c>
      <c r="D117" s="44"/>
      <c r="E117" s="43" t="s">
        <v>20268</v>
      </c>
      <c r="F117" s="43" t="s">
        <v>18229</v>
      </c>
      <c r="G117" s="43" t="s">
        <v>19335</v>
      </c>
      <c r="H117" s="46">
        <v>0.03</v>
      </c>
      <c r="I117" s="47">
        <v>1200</v>
      </c>
      <c r="J117" s="47">
        <v>84</v>
      </c>
      <c r="K117" s="47">
        <v>1200</v>
      </c>
      <c r="L117" s="47">
        <v>84</v>
      </c>
      <c r="M117" s="43" t="s">
        <v>19953</v>
      </c>
      <c r="N117" s="48">
        <v>43381</v>
      </c>
      <c r="O117" s="44" t="s">
        <v>123</v>
      </c>
      <c r="P117" s="48"/>
      <c r="Q117" s="48"/>
      <c r="R117" s="48"/>
      <c r="S117" s="48"/>
      <c r="T117" s="43" t="s">
        <v>20287</v>
      </c>
      <c r="U117" s="43" t="s">
        <v>20196</v>
      </c>
      <c r="V117" s="43" t="s">
        <v>19569</v>
      </c>
      <c r="W117" s="48">
        <v>43381</v>
      </c>
      <c r="X117" s="43"/>
      <c r="Y117" s="121" t="str">
        <f t="shared" si="17"/>
        <v>EDUC-18-M_116</v>
      </c>
      <c r="Z117" s="45" t="str">
        <f t="shared" si="18"/>
        <v>E</v>
      </c>
      <c r="AA117" s="55" t="str">
        <f t="shared" si="19"/>
        <v>ES</v>
      </c>
      <c r="AB117" s="57">
        <f t="shared" si="20"/>
        <v>2</v>
      </c>
      <c r="AC117" s="55" t="str">
        <f t="shared" si="21"/>
        <v>Sin observaciones</v>
      </c>
      <c r="AD117" s="106" t="str">
        <f t="shared" si="22"/>
        <v>35</v>
      </c>
      <c r="AE117" s="106" t="str">
        <f t="shared" si="23"/>
        <v>E</v>
      </c>
      <c r="AF117" s="113" t="str">
        <f t="shared" si="24"/>
        <v/>
      </c>
      <c r="AG117" s="113" t="str">
        <f t="shared" si="25"/>
        <v>NO</v>
      </c>
      <c r="AH117" s="113" t="str">
        <f t="shared" si="26"/>
        <v>O</v>
      </c>
      <c r="AI117" s="113" t="str">
        <f t="shared" si="27"/>
        <v>S</v>
      </c>
      <c r="AJ117" s="116">
        <f t="shared" si="28"/>
        <v>1284</v>
      </c>
      <c r="AK117" s="116">
        <f t="shared" si="29"/>
        <v>0</v>
      </c>
      <c r="AL117" s="116">
        <f t="shared" si="30"/>
        <v>1284</v>
      </c>
      <c r="AM117" s="119">
        <f t="shared" si="31"/>
        <v>43381</v>
      </c>
    </row>
    <row r="118" spans="1:39" ht="45" x14ac:dyDescent="0.25">
      <c r="A118" s="43" t="s">
        <v>20251</v>
      </c>
      <c r="B118" s="44" t="s">
        <v>127</v>
      </c>
      <c r="C118" s="43" t="s">
        <v>19397</v>
      </c>
      <c r="D118" s="44"/>
      <c r="E118" s="43" t="s">
        <v>20269</v>
      </c>
      <c r="F118" s="43" t="s">
        <v>15754</v>
      </c>
      <c r="G118" s="43" t="s">
        <v>19335</v>
      </c>
      <c r="H118" s="46">
        <v>0.33</v>
      </c>
      <c r="I118" s="47">
        <v>8904</v>
      </c>
      <c r="J118" s="47">
        <v>623.28</v>
      </c>
      <c r="K118" s="47">
        <v>8904</v>
      </c>
      <c r="L118" s="47">
        <v>623.28</v>
      </c>
      <c r="M118" s="43" t="s">
        <v>19953</v>
      </c>
      <c r="N118" s="48">
        <v>43376</v>
      </c>
      <c r="O118" s="44" t="s">
        <v>123</v>
      </c>
      <c r="P118" s="48"/>
      <c r="Q118" s="48"/>
      <c r="R118" s="48"/>
      <c r="S118" s="48"/>
      <c r="T118" s="43" t="s">
        <v>20288</v>
      </c>
      <c r="U118" s="43" t="s">
        <v>20289</v>
      </c>
      <c r="V118" s="43" t="s">
        <v>19569</v>
      </c>
      <c r="W118" s="48">
        <v>43376</v>
      </c>
      <c r="X118" s="43"/>
      <c r="Y118" s="121" t="str">
        <f t="shared" si="17"/>
        <v>EDUC-18-M_117</v>
      </c>
      <c r="Z118" s="45" t="str">
        <f t="shared" si="18"/>
        <v>E</v>
      </c>
      <c r="AA118" s="55" t="str">
        <f t="shared" si="19"/>
        <v>ES</v>
      </c>
      <c r="AB118" s="57">
        <f t="shared" si="20"/>
        <v>2</v>
      </c>
      <c r="AC118" s="55" t="str">
        <f t="shared" si="21"/>
        <v>Sin observaciones</v>
      </c>
      <c r="AD118" s="106" t="str">
        <f t="shared" si="22"/>
        <v>35</v>
      </c>
      <c r="AE118" s="106" t="str">
        <f t="shared" si="23"/>
        <v>E</v>
      </c>
      <c r="AF118" s="113" t="str">
        <f t="shared" si="24"/>
        <v/>
      </c>
      <c r="AG118" s="113" t="str">
        <f t="shared" si="25"/>
        <v>NO</v>
      </c>
      <c r="AH118" s="113" t="str">
        <f t="shared" si="26"/>
        <v>O</v>
      </c>
      <c r="AI118" s="113" t="str">
        <f t="shared" si="27"/>
        <v>S</v>
      </c>
      <c r="AJ118" s="116">
        <f t="shared" si="28"/>
        <v>9527</v>
      </c>
      <c r="AK118" s="116">
        <f t="shared" si="29"/>
        <v>0</v>
      </c>
      <c r="AL118" s="116">
        <f t="shared" si="30"/>
        <v>9527</v>
      </c>
      <c r="AM118" s="119">
        <f t="shared" si="31"/>
        <v>43376</v>
      </c>
    </row>
    <row r="119" spans="1:39" ht="60" x14ac:dyDescent="0.25">
      <c r="A119" s="43" t="s">
        <v>20252</v>
      </c>
      <c r="B119" s="44" t="s">
        <v>128</v>
      </c>
      <c r="C119" s="43" t="s">
        <v>19397</v>
      </c>
      <c r="D119" s="44" t="s">
        <v>19384</v>
      </c>
      <c r="E119" s="43" t="s">
        <v>20270</v>
      </c>
      <c r="F119" s="43" t="s">
        <v>15758</v>
      </c>
      <c r="G119" s="43" t="s">
        <v>19335</v>
      </c>
      <c r="H119" s="46">
        <v>0.21</v>
      </c>
      <c r="I119" s="47">
        <v>913.5</v>
      </c>
      <c r="J119" s="47">
        <v>63.95</v>
      </c>
      <c r="K119" s="47">
        <v>913.5</v>
      </c>
      <c r="L119" s="47">
        <v>63.95</v>
      </c>
      <c r="M119" s="43" t="s">
        <v>19953</v>
      </c>
      <c r="N119" s="48">
        <v>43376</v>
      </c>
      <c r="O119" s="44" t="s">
        <v>123</v>
      </c>
      <c r="P119" s="48"/>
      <c r="Q119" s="48"/>
      <c r="R119" s="48"/>
      <c r="S119" s="48"/>
      <c r="T119" s="43" t="s">
        <v>20288</v>
      </c>
      <c r="U119" s="43" t="s">
        <v>20289</v>
      </c>
      <c r="V119" s="43" t="s">
        <v>19569</v>
      </c>
      <c r="W119" s="48">
        <v>43376</v>
      </c>
      <c r="X119" s="43"/>
      <c r="Y119" s="121" t="str">
        <f t="shared" si="17"/>
        <v>EDUC-18-M_118</v>
      </c>
      <c r="Z119" s="45" t="str">
        <f t="shared" si="18"/>
        <v>C</v>
      </c>
      <c r="AA119" s="55" t="str">
        <f t="shared" si="19"/>
        <v>ES</v>
      </c>
      <c r="AB119" s="57">
        <f t="shared" si="20"/>
        <v>2</v>
      </c>
      <c r="AC119" s="55" t="str">
        <f t="shared" si="21"/>
        <v>Sin observaciones</v>
      </c>
      <c r="AD119" s="106" t="str">
        <f t="shared" si="22"/>
        <v>35</v>
      </c>
      <c r="AE119" s="106" t="str">
        <f t="shared" si="23"/>
        <v>C</v>
      </c>
      <c r="AF119" s="113" t="str">
        <f t="shared" si="24"/>
        <v>1</v>
      </c>
      <c r="AG119" s="113" t="str">
        <f t="shared" si="25"/>
        <v>NO</v>
      </c>
      <c r="AH119" s="113" t="str">
        <f t="shared" si="26"/>
        <v>O</v>
      </c>
      <c r="AI119" s="113" t="str">
        <f t="shared" si="27"/>
        <v>S</v>
      </c>
      <c r="AJ119" s="116">
        <f t="shared" si="28"/>
        <v>977</v>
      </c>
      <c r="AK119" s="116">
        <f t="shared" si="29"/>
        <v>0</v>
      </c>
      <c r="AL119" s="116">
        <f t="shared" si="30"/>
        <v>977</v>
      </c>
      <c r="AM119" s="119">
        <f t="shared" si="31"/>
        <v>43376</v>
      </c>
    </row>
    <row r="120" spans="1:39" ht="45" x14ac:dyDescent="0.25">
      <c r="A120" s="43" t="s">
        <v>20253</v>
      </c>
      <c r="B120" s="44" t="s">
        <v>127</v>
      </c>
      <c r="C120" s="43" t="s">
        <v>19397</v>
      </c>
      <c r="D120" s="44"/>
      <c r="E120" s="43" t="s">
        <v>20271</v>
      </c>
      <c r="F120" s="43" t="s">
        <v>16316</v>
      </c>
      <c r="G120" s="43" t="s">
        <v>19335</v>
      </c>
      <c r="H120" s="46">
        <v>12</v>
      </c>
      <c r="I120" s="47">
        <v>1106.02</v>
      </c>
      <c r="J120" s="47">
        <v>0.01</v>
      </c>
      <c r="K120" s="47">
        <v>1106.02</v>
      </c>
      <c r="L120" s="47">
        <v>0.01</v>
      </c>
      <c r="M120" s="43" t="s">
        <v>19953</v>
      </c>
      <c r="N120" s="48">
        <v>43375</v>
      </c>
      <c r="O120" s="44" t="s">
        <v>123</v>
      </c>
      <c r="P120" s="48"/>
      <c r="Q120" s="48"/>
      <c r="R120" s="48"/>
      <c r="S120" s="48"/>
      <c r="T120" s="43" t="s">
        <v>20143</v>
      </c>
      <c r="U120" s="43" t="s">
        <v>20144</v>
      </c>
      <c r="V120" s="43" t="s">
        <v>19569</v>
      </c>
      <c r="W120" s="48">
        <v>43375</v>
      </c>
      <c r="X120" s="43"/>
      <c r="Y120" s="121" t="str">
        <f t="shared" si="17"/>
        <v>EDUC-18-M_119</v>
      </c>
      <c r="Z120" s="45" t="str">
        <f t="shared" si="18"/>
        <v>E</v>
      </c>
      <c r="AA120" s="55" t="str">
        <f t="shared" si="19"/>
        <v>ES</v>
      </c>
      <c r="AB120" s="57">
        <f t="shared" si="20"/>
        <v>2</v>
      </c>
      <c r="AC120" s="55" t="str">
        <f t="shared" si="21"/>
        <v>Sin observaciones</v>
      </c>
      <c r="AD120" s="106" t="str">
        <f t="shared" si="22"/>
        <v>35</v>
      </c>
      <c r="AE120" s="106" t="str">
        <f t="shared" si="23"/>
        <v>E</v>
      </c>
      <c r="AF120" s="113" t="str">
        <f t="shared" si="24"/>
        <v/>
      </c>
      <c r="AG120" s="113" t="str">
        <f t="shared" si="25"/>
        <v>NO</v>
      </c>
      <c r="AH120" s="113" t="str">
        <f t="shared" si="26"/>
        <v>O</v>
      </c>
      <c r="AI120" s="113" t="str">
        <f t="shared" si="27"/>
        <v>S</v>
      </c>
      <c r="AJ120" s="116">
        <f t="shared" si="28"/>
        <v>1106</v>
      </c>
      <c r="AK120" s="116">
        <f t="shared" si="29"/>
        <v>12</v>
      </c>
      <c r="AL120" s="116">
        <f t="shared" si="30"/>
        <v>1106</v>
      </c>
      <c r="AM120" s="119">
        <f t="shared" si="31"/>
        <v>43375</v>
      </c>
    </row>
    <row r="121" spans="1:39" ht="30" x14ac:dyDescent="0.25">
      <c r="A121" s="43" t="s">
        <v>20254</v>
      </c>
      <c r="B121" s="44" t="s">
        <v>127</v>
      </c>
      <c r="C121" s="43" t="s">
        <v>19397</v>
      </c>
      <c r="D121" s="44"/>
      <c r="E121" s="43" t="s">
        <v>20272</v>
      </c>
      <c r="F121" s="43" t="s">
        <v>18957</v>
      </c>
      <c r="G121" s="43" t="s">
        <v>19335</v>
      </c>
      <c r="H121" s="46">
        <v>0.03</v>
      </c>
      <c r="I121" s="47">
        <v>325</v>
      </c>
      <c r="J121" s="47">
        <v>22.75</v>
      </c>
      <c r="K121" s="47">
        <v>325</v>
      </c>
      <c r="L121" s="47">
        <v>22.75</v>
      </c>
      <c r="M121" s="43" t="s">
        <v>19953</v>
      </c>
      <c r="N121" s="48">
        <v>43388</v>
      </c>
      <c r="O121" s="44" t="s">
        <v>123</v>
      </c>
      <c r="P121" s="48"/>
      <c r="Q121" s="48"/>
      <c r="R121" s="48"/>
      <c r="S121" s="48"/>
      <c r="T121" s="43" t="s">
        <v>20055</v>
      </c>
      <c r="U121" s="43" t="s">
        <v>20056</v>
      </c>
      <c r="V121" s="43" t="s">
        <v>19569</v>
      </c>
      <c r="W121" s="48">
        <v>43388</v>
      </c>
      <c r="X121" s="43"/>
      <c r="Y121" s="121" t="str">
        <f t="shared" si="17"/>
        <v>EDUC-18-M_120</v>
      </c>
      <c r="Z121" s="45" t="str">
        <f t="shared" si="18"/>
        <v>E</v>
      </c>
      <c r="AA121" s="55" t="str">
        <f t="shared" si="19"/>
        <v>ES</v>
      </c>
      <c r="AB121" s="57">
        <f t="shared" si="20"/>
        <v>2</v>
      </c>
      <c r="AC121" s="55" t="str">
        <f t="shared" si="21"/>
        <v>Sin observaciones</v>
      </c>
      <c r="AD121" s="106" t="str">
        <f t="shared" si="22"/>
        <v>35</v>
      </c>
      <c r="AE121" s="106" t="str">
        <f t="shared" si="23"/>
        <v>E</v>
      </c>
      <c r="AF121" s="113" t="str">
        <f t="shared" si="24"/>
        <v/>
      </c>
      <c r="AG121" s="113" t="str">
        <f t="shared" si="25"/>
        <v>NO</v>
      </c>
      <c r="AH121" s="113" t="str">
        <f t="shared" si="26"/>
        <v>O</v>
      </c>
      <c r="AI121" s="113" t="str">
        <f t="shared" si="27"/>
        <v>S</v>
      </c>
      <c r="AJ121" s="116">
        <f t="shared" si="28"/>
        <v>348</v>
      </c>
      <c r="AK121" s="116">
        <f t="shared" si="29"/>
        <v>0</v>
      </c>
      <c r="AL121" s="116">
        <f t="shared" si="30"/>
        <v>348</v>
      </c>
      <c r="AM121" s="119">
        <f t="shared" si="31"/>
        <v>43388</v>
      </c>
    </row>
    <row r="122" spans="1:39" ht="45" x14ac:dyDescent="0.25">
      <c r="A122" s="43" t="s">
        <v>20255</v>
      </c>
      <c r="B122" s="44" t="s">
        <v>127</v>
      </c>
      <c r="C122" s="43" t="s">
        <v>19397</v>
      </c>
      <c r="D122" s="44"/>
      <c r="E122" s="43" t="s">
        <v>20273</v>
      </c>
      <c r="F122" s="43" t="s">
        <v>15970</v>
      </c>
      <c r="G122" s="43" t="s">
        <v>19335</v>
      </c>
      <c r="H122" s="46">
        <v>0.03</v>
      </c>
      <c r="I122" s="47">
        <v>105</v>
      </c>
      <c r="J122" s="47">
        <v>7.35</v>
      </c>
      <c r="K122" s="47">
        <v>105</v>
      </c>
      <c r="L122" s="47">
        <v>7.35</v>
      </c>
      <c r="M122" s="43" t="s">
        <v>19953</v>
      </c>
      <c r="N122" s="48">
        <v>43388</v>
      </c>
      <c r="O122" s="44" t="s">
        <v>123</v>
      </c>
      <c r="P122" s="48"/>
      <c r="Q122" s="48"/>
      <c r="R122" s="48"/>
      <c r="S122" s="48"/>
      <c r="T122" s="43" t="s">
        <v>20159</v>
      </c>
      <c r="U122" s="43" t="s">
        <v>20160</v>
      </c>
      <c r="V122" s="43" t="s">
        <v>19569</v>
      </c>
      <c r="W122" s="48">
        <v>43388</v>
      </c>
      <c r="X122" s="43"/>
      <c r="Y122" s="121" t="str">
        <f t="shared" si="17"/>
        <v>EDUC-18-M_121</v>
      </c>
      <c r="Z122" s="45" t="str">
        <f t="shared" si="18"/>
        <v>E</v>
      </c>
      <c r="AA122" s="55" t="str">
        <f t="shared" si="19"/>
        <v>ES</v>
      </c>
      <c r="AB122" s="57">
        <f t="shared" si="20"/>
        <v>2</v>
      </c>
      <c r="AC122" s="55" t="str">
        <f t="shared" si="21"/>
        <v>Sin observaciones</v>
      </c>
      <c r="AD122" s="106" t="str">
        <f t="shared" si="22"/>
        <v>35</v>
      </c>
      <c r="AE122" s="106" t="str">
        <f t="shared" si="23"/>
        <v>E</v>
      </c>
      <c r="AF122" s="113" t="str">
        <f t="shared" si="24"/>
        <v/>
      </c>
      <c r="AG122" s="113" t="str">
        <f t="shared" si="25"/>
        <v>NO</v>
      </c>
      <c r="AH122" s="113" t="str">
        <f t="shared" si="26"/>
        <v>O</v>
      </c>
      <c r="AI122" s="113" t="str">
        <f t="shared" si="27"/>
        <v>S</v>
      </c>
      <c r="AJ122" s="116">
        <f t="shared" si="28"/>
        <v>112</v>
      </c>
      <c r="AK122" s="116">
        <f t="shared" si="29"/>
        <v>0</v>
      </c>
      <c r="AL122" s="116">
        <f t="shared" si="30"/>
        <v>112</v>
      </c>
      <c r="AM122" s="119">
        <f t="shared" si="31"/>
        <v>43388</v>
      </c>
    </row>
    <row r="123" spans="1:39" ht="30" x14ac:dyDescent="0.25">
      <c r="A123" s="43" t="s">
        <v>20256</v>
      </c>
      <c r="B123" s="44" t="s">
        <v>127</v>
      </c>
      <c r="C123" s="43" t="s">
        <v>19397</v>
      </c>
      <c r="D123" s="44"/>
      <c r="E123" s="43" t="s">
        <v>20274</v>
      </c>
      <c r="F123" s="43" t="s">
        <v>15782</v>
      </c>
      <c r="G123" s="43" t="s">
        <v>19335</v>
      </c>
      <c r="H123" s="46">
        <v>0.03</v>
      </c>
      <c r="I123" s="47">
        <v>202.14</v>
      </c>
      <c r="J123" s="47">
        <v>14.15</v>
      </c>
      <c r="K123" s="47">
        <v>202.14</v>
      </c>
      <c r="L123" s="47">
        <v>14.15</v>
      </c>
      <c r="M123" s="43" t="s">
        <v>19953</v>
      </c>
      <c r="N123" s="48">
        <v>43388</v>
      </c>
      <c r="O123" s="44" t="s">
        <v>123</v>
      </c>
      <c r="P123" s="48"/>
      <c r="Q123" s="48"/>
      <c r="R123" s="48"/>
      <c r="S123" s="48"/>
      <c r="T123" s="43" t="s">
        <v>20004</v>
      </c>
      <c r="U123" s="43" t="s">
        <v>20290</v>
      </c>
      <c r="V123" s="43" t="s">
        <v>19569</v>
      </c>
      <c r="W123" s="48">
        <v>43388</v>
      </c>
      <c r="X123" s="43"/>
      <c r="Y123" s="121" t="str">
        <f t="shared" si="17"/>
        <v>EDUC-18-M_122</v>
      </c>
      <c r="Z123" s="45" t="str">
        <f t="shared" si="18"/>
        <v>E</v>
      </c>
      <c r="AA123" s="55" t="str">
        <f t="shared" si="19"/>
        <v>ES</v>
      </c>
      <c r="AB123" s="57">
        <f t="shared" si="20"/>
        <v>2</v>
      </c>
      <c r="AC123" s="55" t="str">
        <f t="shared" si="21"/>
        <v>Sin observaciones</v>
      </c>
      <c r="AD123" s="106" t="str">
        <f t="shared" si="22"/>
        <v>35</v>
      </c>
      <c r="AE123" s="106" t="str">
        <f t="shared" si="23"/>
        <v>E</v>
      </c>
      <c r="AF123" s="113" t="str">
        <f t="shared" si="24"/>
        <v/>
      </c>
      <c r="AG123" s="113" t="str">
        <f t="shared" si="25"/>
        <v>NO</v>
      </c>
      <c r="AH123" s="113" t="str">
        <f t="shared" si="26"/>
        <v>O</v>
      </c>
      <c r="AI123" s="113" t="str">
        <f t="shared" si="27"/>
        <v>S</v>
      </c>
      <c r="AJ123" s="116">
        <f t="shared" si="28"/>
        <v>216</v>
      </c>
      <c r="AK123" s="116">
        <f t="shared" si="29"/>
        <v>0</v>
      </c>
      <c r="AL123" s="116">
        <f t="shared" si="30"/>
        <v>216</v>
      </c>
      <c r="AM123" s="119">
        <f t="shared" si="31"/>
        <v>43388</v>
      </c>
    </row>
    <row r="124" spans="1:39" ht="45" x14ac:dyDescent="0.25">
      <c r="A124" s="43" t="s">
        <v>20257</v>
      </c>
      <c r="B124" s="44" t="s">
        <v>128</v>
      </c>
      <c r="C124" s="43" t="s">
        <v>19397</v>
      </c>
      <c r="D124" s="44" t="s">
        <v>19386</v>
      </c>
      <c r="E124" s="43" t="s">
        <v>20275</v>
      </c>
      <c r="F124" s="43" t="s">
        <v>10228</v>
      </c>
      <c r="G124" s="43" t="s">
        <v>19335</v>
      </c>
      <c r="H124" s="46">
        <v>0.03</v>
      </c>
      <c r="I124" s="47">
        <v>770</v>
      </c>
      <c r="J124" s="47">
        <v>53.9</v>
      </c>
      <c r="K124" s="47">
        <v>770</v>
      </c>
      <c r="L124" s="47">
        <v>53.9</v>
      </c>
      <c r="M124" s="43" t="s">
        <v>19953</v>
      </c>
      <c r="N124" s="48">
        <v>43392</v>
      </c>
      <c r="O124" s="44" t="s">
        <v>123</v>
      </c>
      <c r="P124" s="48"/>
      <c r="Q124" s="48"/>
      <c r="R124" s="48"/>
      <c r="S124" s="48"/>
      <c r="T124" s="43" t="s">
        <v>20291</v>
      </c>
      <c r="U124" s="43" t="s">
        <v>20292</v>
      </c>
      <c r="V124" s="43" t="s">
        <v>19569</v>
      </c>
      <c r="W124" s="48">
        <v>43392</v>
      </c>
      <c r="X124" s="43"/>
      <c r="Y124" s="121" t="str">
        <f t="shared" si="17"/>
        <v>EDUC-18-M_123</v>
      </c>
      <c r="Z124" s="45" t="str">
        <f t="shared" si="18"/>
        <v>C</v>
      </c>
      <c r="AA124" s="55" t="str">
        <f t="shared" si="19"/>
        <v>ES</v>
      </c>
      <c r="AB124" s="57">
        <f t="shared" si="20"/>
        <v>2</v>
      </c>
      <c r="AC124" s="55" t="str">
        <f t="shared" si="21"/>
        <v>Sin observaciones</v>
      </c>
      <c r="AD124" s="106" t="str">
        <f t="shared" si="22"/>
        <v>35</v>
      </c>
      <c r="AE124" s="106" t="str">
        <f t="shared" si="23"/>
        <v>C</v>
      </c>
      <c r="AF124" s="113" t="str">
        <f t="shared" si="24"/>
        <v>3</v>
      </c>
      <c r="AG124" s="113" t="str">
        <f t="shared" si="25"/>
        <v>NO</v>
      </c>
      <c r="AH124" s="113" t="str">
        <f t="shared" si="26"/>
        <v>O</v>
      </c>
      <c r="AI124" s="113" t="str">
        <f t="shared" si="27"/>
        <v>S</v>
      </c>
      <c r="AJ124" s="116">
        <f t="shared" si="28"/>
        <v>824</v>
      </c>
      <c r="AK124" s="116">
        <f t="shared" si="29"/>
        <v>0</v>
      </c>
      <c r="AL124" s="116">
        <f t="shared" si="30"/>
        <v>824</v>
      </c>
      <c r="AM124" s="119">
        <f t="shared" si="31"/>
        <v>43392</v>
      </c>
    </row>
    <row r="125" spans="1:39" ht="30" x14ac:dyDescent="0.25">
      <c r="A125" s="43" t="s">
        <v>20258</v>
      </c>
      <c r="B125" s="44" t="s">
        <v>127</v>
      </c>
      <c r="C125" s="43" t="s">
        <v>19397</v>
      </c>
      <c r="D125" s="44"/>
      <c r="E125" s="43" t="s">
        <v>20276</v>
      </c>
      <c r="F125" s="43" t="s">
        <v>18111</v>
      </c>
      <c r="G125" s="43" t="s">
        <v>19335</v>
      </c>
      <c r="H125" s="46">
        <v>0.03</v>
      </c>
      <c r="I125" s="47">
        <v>2250</v>
      </c>
      <c r="J125" s="47">
        <v>157.5</v>
      </c>
      <c r="K125" s="47">
        <v>2250</v>
      </c>
      <c r="L125" s="47">
        <v>157.5</v>
      </c>
      <c r="M125" s="43" t="s">
        <v>19953</v>
      </c>
      <c r="N125" s="48">
        <v>43391</v>
      </c>
      <c r="O125" s="44" t="s">
        <v>123</v>
      </c>
      <c r="P125" s="48"/>
      <c r="Q125" s="48"/>
      <c r="R125" s="48"/>
      <c r="S125" s="48"/>
      <c r="T125" s="43" t="s">
        <v>20094</v>
      </c>
      <c r="U125" s="43" t="s">
        <v>20095</v>
      </c>
      <c r="V125" s="43" t="s">
        <v>19569</v>
      </c>
      <c r="W125" s="48">
        <v>43391</v>
      </c>
      <c r="X125" s="43"/>
      <c r="Y125" s="121" t="str">
        <f t="shared" si="17"/>
        <v>EDUC-18-M_124</v>
      </c>
      <c r="Z125" s="45" t="str">
        <f t="shared" si="18"/>
        <v>E</v>
      </c>
      <c r="AA125" s="55" t="str">
        <f t="shared" si="19"/>
        <v>ES</v>
      </c>
      <c r="AB125" s="57">
        <f t="shared" si="20"/>
        <v>2</v>
      </c>
      <c r="AC125" s="55" t="str">
        <f t="shared" si="21"/>
        <v>Sin observaciones</v>
      </c>
      <c r="AD125" s="106" t="str">
        <f t="shared" si="22"/>
        <v>35</v>
      </c>
      <c r="AE125" s="106" t="str">
        <f t="shared" si="23"/>
        <v>E</v>
      </c>
      <c r="AF125" s="113" t="str">
        <f t="shared" si="24"/>
        <v/>
      </c>
      <c r="AG125" s="113" t="str">
        <f t="shared" si="25"/>
        <v>NO</v>
      </c>
      <c r="AH125" s="113" t="str">
        <f t="shared" si="26"/>
        <v>O</v>
      </c>
      <c r="AI125" s="113" t="str">
        <f t="shared" si="27"/>
        <v>S</v>
      </c>
      <c r="AJ125" s="116">
        <f t="shared" si="28"/>
        <v>2408</v>
      </c>
      <c r="AK125" s="116">
        <f t="shared" si="29"/>
        <v>0</v>
      </c>
      <c r="AL125" s="116">
        <f t="shared" si="30"/>
        <v>2408</v>
      </c>
      <c r="AM125" s="119">
        <f t="shared" si="31"/>
        <v>43391</v>
      </c>
    </row>
    <row r="126" spans="1:39" ht="45" x14ac:dyDescent="0.25">
      <c r="A126" s="43" t="s">
        <v>20259</v>
      </c>
      <c r="B126" s="44" t="s">
        <v>126</v>
      </c>
      <c r="C126" s="43" t="s">
        <v>19397</v>
      </c>
      <c r="D126" s="44"/>
      <c r="E126" s="43" t="s">
        <v>20277</v>
      </c>
      <c r="F126" s="43" t="s">
        <v>14658</v>
      </c>
      <c r="G126" s="43" t="s">
        <v>19335</v>
      </c>
      <c r="H126" s="46">
        <v>0.03</v>
      </c>
      <c r="I126" s="47">
        <v>11393.3</v>
      </c>
      <c r="J126" s="47">
        <v>797.53</v>
      </c>
      <c r="K126" s="47">
        <v>11393.3</v>
      </c>
      <c r="L126" s="47">
        <v>797.53</v>
      </c>
      <c r="M126" s="43" t="s">
        <v>19953</v>
      </c>
      <c r="N126" s="48">
        <v>43392</v>
      </c>
      <c r="O126" s="44" t="s">
        <v>123</v>
      </c>
      <c r="P126" s="48"/>
      <c r="Q126" s="48"/>
      <c r="R126" s="48"/>
      <c r="S126" s="48"/>
      <c r="T126" s="43" t="s">
        <v>20293</v>
      </c>
      <c r="U126" s="43" t="s">
        <v>20294</v>
      </c>
      <c r="V126" s="43" t="s">
        <v>19569</v>
      </c>
      <c r="W126" s="48">
        <v>43392</v>
      </c>
      <c r="X126" s="43"/>
      <c r="Y126" s="121" t="str">
        <f t="shared" si="17"/>
        <v>EDUC-18-M_125</v>
      </c>
      <c r="Z126" s="45" t="str">
        <f t="shared" si="18"/>
        <v>A</v>
      </c>
      <c r="AA126" s="55" t="str">
        <f t="shared" si="19"/>
        <v>ES</v>
      </c>
      <c r="AB126" s="57">
        <f t="shared" si="20"/>
        <v>2</v>
      </c>
      <c r="AC126" s="55" t="str">
        <f t="shared" si="21"/>
        <v>Sin observaciones</v>
      </c>
      <c r="AD126" s="106" t="str">
        <f t="shared" si="22"/>
        <v>35</v>
      </c>
      <c r="AE126" s="106" t="str">
        <f t="shared" si="23"/>
        <v>A</v>
      </c>
      <c r="AF126" s="113" t="str">
        <f t="shared" si="24"/>
        <v/>
      </c>
      <c r="AG126" s="113" t="str">
        <f t="shared" si="25"/>
        <v>NO</v>
      </c>
      <c r="AH126" s="113" t="str">
        <f t="shared" si="26"/>
        <v>O</v>
      </c>
      <c r="AI126" s="113" t="str">
        <f t="shared" si="27"/>
        <v>S</v>
      </c>
      <c r="AJ126" s="116">
        <f t="shared" si="28"/>
        <v>12191</v>
      </c>
      <c r="AK126" s="116">
        <f t="shared" si="29"/>
        <v>0</v>
      </c>
      <c r="AL126" s="116">
        <f t="shared" si="30"/>
        <v>12191</v>
      </c>
      <c r="AM126" s="119">
        <f t="shared" si="31"/>
        <v>43392</v>
      </c>
    </row>
    <row r="127" spans="1:39" ht="45" x14ac:dyDescent="0.25">
      <c r="A127" s="43" t="s">
        <v>20260</v>
      </c>
      <c r="B127" s="44" t="s">
        <v>127</v>
      </c>
      <c r="C127" s="43" t="s">
        <v>19397</v>
      </c>
      <c r="D127" s="44"/>
      <c r="E127" s="43" t="s">
        <v>20278</v>
      </c>
      <c r="F127" s="43" t="s">
        <v>15754</v>
      </c>
      <c r="G127" s="43" t="s">
        <v>19335</v>
      </c>
      <c r="H127" s="46">
        <v>0.03</v>
      </c>
      <c r="I127" s="47">
        <v>9016.08</v>
      </c>
      <c r="J127" s="47">
        <v>631.13</v>
      </c>
      <c r="K127" s="47">
        <v>9016.08</v>
      </c>
      <c r="L127" s="47">
        <v>631.13</v>
      </c>
      <c r="M127" s="43" t="s">
        <v>19953</v>
      </c>
      <c r="N127" s="48">
        <v>43396</v>
      </c>
      <c r="O127" s="44" t="s">
        <v>123</v>
      </c>
      <c r="P127" s="48"/>
      <c r="Q127" s="48"/>
      <c r="R127" s="48"/>
      <c r="S127" s="48"/>
      <c r="T127" s="43" t="s">
        <v>20295</v>
      </c>
      <c r="U127" s="43" t="s">
        <v>20296</v>
      </c>
      <c r="V127" s="43" t="s">
        <v>19569</v>
      </c>
      <c r="W127" s="48">
        <v>43396</v>
      </c>
      <c r="X127" s="43"/>
      <c r="Y127" s="121" t="str">
        <f t="shared" si="17"/>
        <v>EDUC-18-M_126</v>
      </c>
      <c r="Z127" s="45" t="str">
        <f t="shared" si="18"/>
        <v>E</v>
      </c>
      <c r="AA127" s="55" t="str">
        <f t="shared" si="19"/>
        <v>ES</v>
      </c>
      <c r="AB127" s="57">
        <f t="shared" si="20"/>
        <v>2</v>
      </c>
      <c r="AC127" s="55" t="str">
        <f t="shared" si="21"/>
        <v>Sin observaciones</v>
      </c>
      <c r="AD127" s="106" t="str">
        <f t="shared" si="22"/>
        <v>35</v>
      </c>
      <c r="AE127" s="106" t="str">
        <f t="shared" si="23"/>
        <v>E</v>
      </c>
      <c r="AF127" s="113" t="str">
        <f t="shared" si="24"/>
        <v/>
      </c>
      <c r="AG127" s="113" t="str">
        <f t="shared" si="25"/>
        <v>NO</v>
      </c>
      <c r="AH127" s="113" t="str">
        <f t="shared" si="26"/>
        <v>O</v>
      </c>
      <c r="AI127" s="113" t="str">
        <f t="shared" si="27"/>
        <v>S</v>
      </c>
      <c r="AJ127" s="116">
        <f t="shared" si="28"/>
        <v>9647</v>
      </c>
      <c r="AK127" s="116">
        <f t="shared" si="29"/>
        <v>0</v>
      </c>
      <c r="AL127" s="116">
        <f t="shared" si="30"/>
        <v>9647</v>
      </c>
      <c r="AM127" s="119">
        <f t="shared" si="31"/>
        <v>43396</v>
      </c>
    </row>
    <row r="128" spans="1:39" ht="30" x14ac:dyDescent="0.25">
      <c r="A128" s="43" t="s">
        <v>20261</v>
      </c>
      <c r="B128" s="44" t="s">
        <v>127</v>
      </c>
      <c r="C128" s="43" t="s">
        <v>19397</v>
      </c>
      <c r="D128" s="44"/>
      <c r="E128" s="43" t="s">
        <v>20279</v>
      </c>
      <c r="F128" s="43" t="s">
        <v>18041</v>
      </c>
      <c r="G128" s="43" t="s">
        <v>19335</v>
      </c>
      <c r="H128" s="46">
        <v>0.03</v>
      </c>
      <c r="I128" s="47">
        <v>1555.59</v>
      </c>
      <c r="J128" s="47">
        <v>108.89</v>
      </c>
      <c r="K128" s="47">
        <v>1555.59</v>
      </c>
      <c r="L128" s="47">
        <v>108.89</v>
      </c>
      <c r="M128" s="43" t="s">
        <v>19953</v>
      </c>
      <c r="N128" s="48">
        <v>43399</v>
      </c>
      <c r="O128" s="44" t="s">
        <v>123</v>
      </c>
      <c r="P128" s="48"/>
      <c r="Q128" s="48"/>
      <c r="R128" s="48"/>
      <c r="S128" s="48"/>
      <c r="T128" s="43" t="s">
        <v>19959</v>
      </c>
      <c r="U128" s="43" t="s">
        <v>19960</v>
      </c>
      <c r="V128" s="43" t="s">
        <v>19569</v>
      </c>
      <c r="W128" s="48">
        <v>43399</v>
      </c>
      <c r="X128" s="43"/>
      <c r="Y128" s="121" t="str">
        <f t="shared" si="17"/>
        <v>EDUC-18-M_127</v>
      </c>
      <c r="Z128" s="45" t="str">
        <f t="shared" si="18"/>
        <v>E</v>
      </c>
      <c r="AA128" s="55" t="str">
        <f t="shared" si="19"/>
        <v>ES</v>
      </c>
      <c r="AB128" s="57">
        <f t="shared" si="20"/>
        <v>2</v>
      </c>
      <c r="AC128" s="55" t="str">
        <f t="shared" si="21"/>
        <v>Sin observaciones</v>
      </c>
      <c r="AD128" s="106" t="str">
        <f t="shared" si="22"/>
        <v>35</v>
      </c>
      <c r="AE128" s="106" t="str">
        <f t="shared" si="23"/>
        <v>E</v>
      </c>
      <c r="AF128" s="113" t="str">
        <f t="shared" si="24"/>
        <v/>
      </c>
      <c r="AG128" s="113" t="str">
        <f t="shared" si="25"/>
        <v>NO</v>
      </c>
      <c r="AH128" s="113" t="str">
        <f t="shared" si="26"/>
        <v>O</v>
      </c>
      <c r="AI128" s="113" t="str">
        <f t="shared" si="27"/>
        <v>S</v>
      </c>
      <c r="AJ128" s="116">
        <f t="shared" si="28"/>
        <v>1664</v>
      </c>
      <c r="AK128" s="116">
        <f t="shared" si="29"/>
        <v>0</v>
      </c>
      <c r="AL128" s="116">
        <f t="shared" si="30"/>
        <v>1664</v>
      </c>
      <c r="AM128" s="119">
        <f t="shared" si="31"/>
        <v>43399</v>
      </c>
    </row>
    <row r="129" spans="1:39" ht="45" x14ac:dyDescent="0.25">
      <c r="A129" s="43" t="s">
        <v>20262</v>
      </c>
      <c r="B129" s="44" t="s">
        <v>127</v>
      </c>
      <c r="C129" s="43" t="s">
        <v>19397</v>
      </c>
      <c r="D129" s="44"/>
      <c r="E129" s="43" t="s">
        <v>20280</v>
      </c>
      <c r="F129" s="43" t="s">
        <v>18229</v>
      </c>
      <c r="G129" s="43" t="s">
        <v>19335</v>
      </c>
      <c r="H129" s="46">
        <v>0.15</v>
      </c>
      <c r="I129" s="47">
        <v>940</v>
      </c>
      <c r="J129" s="47">
        <v>0.01</v>
      </c>
      <c r="K129" s="47">
        <v>940</v>
      </c>
      <c r="L129" s="47">
        <v>0.01</v>
      </c>
      <c r="M129" s="43" t="s">
        <v>19953</v>
      </c>
      <c r="N129" s="48">
        <v>43397</v>
      </c>
      <c r="O129" s="44" t="s">
        <v>123</v>
      </c>
      <c r="P129" s="48"/>
      <c r="Q129" s="48"/>
      <c r="R129" s="48"/>
      <c r="S129" s="48"/>
      <c r="T129" s="43" t="s">
        <v>20297</v>
      </c>
      <c r="U129" s="43" t="s">
        <v>20298</v>
      </c>
      <c r="V129" s="43" t="s">
        <v>19569</v>
      </c>
      <c r="W129" s="48">
        <v>43397</v>
      </c>
      <c r="X129" s="43"/>
      <c r="Y129" s="121" t="str">
        <f t="shared" si="17"/>
        <v>EDUC-18-M_128</v>
      </c>
      <c r="Z129" s="45" t="str">
        <f t="shared" si="18"/>
        <v>E</v>
      </c>
      <c r="AA129" s="55" t="str">
        <f t="shared" si="19"/>
        <v>ES</v>
      </c>
      <c r="AB129" s="57">
        <f t="shared" si="20"/>
        <v>2</v>
      </c>
      <c r="AC129" s="55" t="str">
        <f t="shared" si="21"/>
        <v>Sin observaciones</v>
      </c>
      <c r="AD129" s="106" t="str">
        <f t="shared" si="22"/>
        <v>35</v>
      </c>
      <c r="AE129" s="106" t="str">
        <f t="shared" si="23"/>
        <v>E</v>
      </c>
      <c r="AF129" s="113" t="str">
        <f t="shared" si="24"/>
        <v/>
      </c>
      <c r="AG129" s="113" t="str">
        <f t="shared" si="25"/>
        <v>NO</v>
      </c>
      <c r="AH129" s="113" t="str">
        <f t="shared" si="26"/>
        <v>O</v>
      </c>
      <c r="AI129" s="113" t="str">
        <f t="shared" si="27"/>
        <v>S</v>
      </c>
      <c r="AJ129" s="116">
        <f t="shared" si="28"/>
        <v>940</v>
      </c>
      <c r="AK129" s="116">
        <f t="shared" si="29"/>
        <v>0</v>
      </c>
      <c r="AL129" s="116">
        <f t="shared" si="30"/>
        <v>940</v>
      </c>
      <c r="AM129" s="119">
        <f t="shared" si="31"/>
        <v>43397</v>
      </c>
    </row>
    <row r="130" spans="1:39" ht="45" x14ac:dyDescent="0.25">
      <c r="A130" s="43" t="s">
        <v>20263</v>
      </c>
      <c r="B130" s="44" t="s">
        <v>127</v>
      </c>
      <c r="C130" s="43" t="s">
        <v>19397</v>
      </c>
      <c r="D130" s="44"/>
      <c r="E130" s="43" t="s">
        <v>20281</v>
      </c>
      <c r="F130" s="43" t="s">
        <v>18229</v>
      </c>
      <c r="G130" s="43" t="s">
        <v>19335</v>
      </c>
      <c r="H130" s="46">
        <v>1.3</v>
      </c>
      <c r="I130" s="47">
        <v>14990</v>
      </c>
      <c r="J130" s="47">
        <v>0.01</v>
      </c>
      <c r="K130" s="47">
        <v>14990</v>
      </c>
      <c r="L130" s="47">
        <v>0.01</v>
      </c>
      <c r="M130" s="43" t="s">
        <v>19953</v>
      </c>
      <c r="N130" s="48">
        <v>43397</v>
      </c>
      <c r="O130" s="44" t="s">
        <v>123</v>
      </c>
      <c r="P130" s="48"/>
      <c r="Q130" s="48"/>
      <c r="R130" s="48"/>
      <c r="S130" s="48"/>
      <c r="T130" s="43" t="s">
        <v>20299</v>
      </c>
      <c r="U130" s="43" t="s">
        <v>20300</v>
      </c>
      <c r="V130" s="43" t="s">
        <v>19569</v>
      </c>
      <c r="W130" s="48">
        <v>43397</v>
      </c>
      <c r="X130" s="43"/>
      <c r="Y130" s="121" t="str">
        <f t="shared" si="17"/>
        <v>EDUC-18-M_129</v>
      </c>
      <c r="Z130" s="45" t="str">
        <f t="shared" si="18"/>
        <v>E</v>
      </c>
      <c r="AA130" s="55" t="str">
        <f t="shared" si="19"/>
        <v>ES</v>
      </c>
      <c r="AB130" s="57">
        <f t="shared" si="20"/>
        <v>2</v>
      </c>
      <c r="AC130" s="55" t="str">
        <f t="shared" si="21"/>
        <v>Sin observaciones</v>
      </c>
      <c r="AD130" s="106" t="str">
        <f t="shared" si="22"/>
        <v>35</v>
      </c>
      <c r="AE130" s="106" t="str">
        <f t="shared" si="23"/>
        <v>E</v>
      </c>
      <c r="AF130" s="113" t="str">
        <f t="shared" si="24"/>
        <v/>
      </c>
      <c r="AG130" s="113" t="str">
        <f t="shared" si="25"/>
        <v>NO</v>
      </c>
      <c r="AH130" s="113" t="str">
        <f t="shared" si="26"/>
        <v>O</v>
      </c>
      <c r="AI130" s="113" t="str">
        <f t="shared" si="27"/>
        <v>S</v>
      </c>
      <c r="AJ130" s="116">
        <f t="shared" si="28"/>
        <v>14990</v>
      </c>
      <c r="AK130" s="116">
        <f t="shared" si="29"/>
        <v>1</v>
      </c>
      <c r="AL130" s="116">
        <f t="shared" si="30"/>
        <v>14990</v>
      </c>
      <c r="AM130" s="119">
        <f t="shared" si="31"/>
        <v>43397</v>
      </c>
    </row>
    <row r="131" spans="1:39" ht="45" x14ac:dyDescent="0.25">
      <c r="A131" s="43" t="s">
        <v>20264</v>
      </c>
      <c r="B131" s="44" t="s">
        <v>127</v>
      </c>
      <c r="C131" s="43" t="s">
        <v>19397</v>
      </c>
      <c r="D131" s="44"/>
      <c r="E131" s="43" t="s">
        <v>20282</v>
      </c>
      <c r="F131" s="43" t="s">
        <v>18997</v>
      </c>
      <c r="G131" s="43" t="s">
        <v>19335</v>
      </c>
      <c r="H131" s="46">
        <v>0.03</v>
      </c>
      <c r="I131" s="47">
        <v>10367.5</v>
      </c>
      <c r="J131" s="47">
        <v>725.73</v>
      </c>
      <c r="K131" s="47">
        <v>10367.5</v>
      </c>
      <c r="L131" s="47">
        <v>725.73</v>
      </c>
      <c r="M131" s="43" t="s">
        <v>19953</v>
      </c>
      <c r="N131" s="48">
        <v>43402</v>
      </c>
      <c r="O131" s="44" t="s">
        <v>123</v>
      </c>
      <c r="P131" s="48"/>
      <c r="Q131" s="48"/>
      <c r="R131" s="48"/>
      <c r="S131" s="48"/>
      <c r="T131" s="43" t="s">
        <v>20301</v>
      </c>
      <c r="U131" s="43" t="s">
        <v>20302</v>
      </c>
      <c r="V131" s="43" t="s">
        <v>19569</v>
      </c>
      <c r="W131" s="48">
        <v>43402</v>
      </c>
      <c r="X131" s="43"/>
      <c r="Y131" s="121" t="str">
        <f t="shared" ref="Y131:Y194" si="32">IF(ISBLANK(A131),"",CONCATENATE($BF$10,"-",MID($BF$9,3,2),"-M_",A131))</f>
        <v>EDUC-18-M_130</v>
      </c>
      <c r="Z131" s="45" t="str">
        <f t="shared" ref="Z131:Z194" si="33">IF(ISBLANK(B131),"",VLOOKUP(B131,$BM$2:$BN$5,2,FALSE))</f>
        <v>E</v>
      </c>
      <c r="AA131" s="55" t="str">
        <f t="shared" ref="AA131:AA194" si="34">UPPER(IF(ISBLANK(V131),"ES",V131))</f>
        <v>ES</v>
      </c>
      <c r="AB131" s="57">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E</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11093</v>
      </c>
      <c r="AK131" s="116">
        <f t="shared" ref="AK131:AK194" si="44">ROUND(H131,0)</f>
        <v>0</v>
      </c>
      <c r="AL131" s="116">
        <f t="shared" ref="AL131:AL194" si="45">ROUND(SUM(K131+L131),0)</f>
        <v>11093</v>
      </c>
      <c r="AM131" s="119">
        <f t="shared" ref="AM131:AM194" si="46">IF(ISBLANK(W131),N131,W131)</f>
        <v>43402</v>
      </c>
    </row>
    <row r="132" spans="1:39" ht="45" x14ac:dyDescent="0.25">
      <c r="A132" s="43" t="s">
        <v>20265</v>
      </c>
      <c r="B132" s="44" t="s">
        <v>127</v>
      </c>
      <c r="C132" s="43" t="s">
        <v>19397</v>
      </c>
      <c r="D132" s="44"/>
      <c r="E132" s="43" t="s">
        <v>20568</v>
      </c>
      <c r="F132" s="43" t="s">
        <v>16316</v>
      </c>
      <c r="G132" s="43" t="s">
        <v>19335</v>
      </c>
      <c r="H132" s="46">
        <v>0.27</v>
      </c>
      <c r="I132" s="47">
        <v>610.9</v>
      </c>
      <c r="J132" s="47">
        <v>0.01</v>
      </c>
      <c r="K132" s="47">
        <v>610.9</v>
      </c>
      <c r="L132" s="47">
        <v>0.01</v>
      </c>
      <c r="M132" s="43" t="s">
        <v>19953</v>
      </c>
      <c r="N132" s="48">
        <v>43404</v>
      </c>
      <c r="O132" s="44" t="s">
        <v>123</v>
      </c>
      <c r="P132" s="48"/>
      <c r="Q132" s="48"/>
      <c r="R132" s="48"/>
      <c r="S132" s="48"/>
      <c r="T132" s="43" t="s">
        <v>20143</v>
      </c>
      <c r="U132" s="43" t="s">
        <v>20144</v>
      </c>
      <c r="V132" s="43" t="s">
        <v>19569</v>
      </c>
      <c r="W132" s="48">
        <v>43404</v>
      </c>
      <c r="X132" s="43"/>
      <c r="Y132" s="121" t="str">
        <f t="shared" si="32"/>
        <v>EDUC-18-M_131</v>
      </c>
      <c r="Z132" s="45" t="str">
        <f t="shared" si="33"/>
        <v>E</v>
      </c>
      <c r="AA132" s="55" t="str">
        <f t="shared" si="34"/>
        <v>ES</v>
      </c>
      <c r="AB132" s="57">
        <f t="shared" si="35"/>
        <v>2</v>
      </c>
      <c r="AC132" s="55" t="str">
        <f t="shared" si="36"/>
        <v>Sin observaciones</v>
      </c>
      <c r="AD132" s="106" t="str">
        <f t="shared" si="37"/>
        <v>35</v>
      </c>
      <c r="AE132" s="106" t="str">
        <f t="shared" si="38"/>
        <v>E</v>
      </c>
      <c r="AF132" s="113" t="str">
        <f t="shared" si="39"/>
        <v/>
      </c>
      <c r="AG132" s="113" t="str">
        <f t="shared" si="40"/>
        <v>NO</v>
      </c>
      <c r="AH132" s="113" t="str">
        <f t="shared" si="41"/>
        <v>O</v>
      </c>
      <c r="AI132" s="113" t="str">
        <f t="shared" si="42"/>
        <v>S</v>
      </c>
      <c r="AJ132" s="116">
        <f t="shared" si="43"/>
        <v>611</v>
      </c>
      <c r="AK132" s="116">
        <f t="shared" si="44"/>
        <v>0</v>
      </c>
      <c r="AL132" s="116">
        <f t="shared" si="45"/>
        <v>611</v>
      </c>
      <c r="AM132" s="119">
        <f t="shared" si="46"/>
        <v>43404</v>
      </c>
    </row>
    <row r="133" spans="1:39" ht="45" x14ac:dyDescent="0.25">
      <c r="A133" s="43" t="s">
        <v>20303</v>
      </c>
      <c r="B133" s="44" t="s">
        <v>128</v>
      </c>
      <c r="C133" s="43" t="s">
        <v>19397</v>
      </c>
      <c r="D133" s="44" t="s">
        <v>19386</v>
      </c>
      <c r="E133" s="43" t="s">
        <v>20316</v>
      </c>
      <c r="F133" s="43" t="s">
        <v>10228</v>
      </c>
      <c r="G133" s="43" t="s">
        <v>19335</v>
      </c>
      <c r="H133" s="46">
        <v>0.03</v>
      </c>
      <c r="I133" s="47">
        <v>3825</v>
      </c>
      <c r="J133" s="47">
        <v>267.75</v>
      </c>
      <c r="K133" s="47">
        <v>3825</v>
      </c>
      <c r="L133" s="47">
        <v>267.75</v>
      </c>
      <c r="M133" s="43" t="s">
        <v>19953</v>
      </c>
      <c r="N133" s="48">
        <v>43433</v>
      </c>
      <c r="O133" s="44" t="s">
        <v>123</v>
      </c>
      <c r="P133" s="48"/>
      <c r="Q133" s="48"/>
      <c r="R133" s="48"/>
      <c r="S133" s="48"/>
      <c r="T133" s="43" t="s">
        <v>20317</v>
      </c>
      <c r="U133" s="43" t="s">
        <v>20318</v>
      </c>
      <c r="V133" s="43" t="s">
        <v>19569</v>
      </c>
      <c r="W133" s="48">
        <v>43433</v>
      </c>
      <c r="X133" s="43"/>
      <c r="Y133" s="121" t="str">
        <f t="shared" si="32"/>
        <v>EDUC-18-M_132</v>
      </c>
      <c r="Z133" s="45" t="str">
        <f t="shared" si="33"/>
        <v>C</v>
      </c>
      <c r="AA133" s="55" t="str">
        <f t="shared" si="34"/>
        <v>ES</v>
      </c>
      <c r="AB133" s="57">
        <f t="shared" si="35"/>
        <v>2</v>
      </c>
      <c r="AC133" s="55" t="str">
        <f t="shared" si="36"/>
        <v>Sin observaciones</v>
      </c>
      <c r="AD133" s="106" t="str">
        <f t="shared" si="37"/>
        <v>35</v>
      </c>
      <c r="AE133" s="106" t="str">
        <f t="shared" si="38"/>
        <v>C</v>
      </c>
      <c r="AF133" s="113" t="str">
        <f t="shared" si="39"/>
        <v>3</v>
      </c>
      <c r="AG133" s="113" t="str">
        <f t="shared" si="40"/>
        <v>NO</v>
      </c>
      <c r="AH133" s="113" t="str">
        <f t="shared" si="41"/>
        <v>O</v>
      </c>
      <c r="AI133" s="113" t="str">
        <f t="shared" si="42"/>
        <v>S</v>
      </c>
      <c r="AJ133" s="116">
        <f t="shared" si="43"/>
        <v>4093</v>
      </c>
      <c r="AK133" s="116">
        <f t="shared" si="44"/>
        <v>0</v>
      </c>
      <c r="AL133" s="116">
        <f t="shared" si="45"/>
        <v>4093</v>
      </c>
      <c r="AM133" s="119">
        <f t="shared" si="46"/>
        <v>43433</v>
      </c>
    </row>
    <row r="134" spans="1:39" ht="30" x14ac:dyDescent="0.25">
      <c r="A134" s="43" t="s">
        <v>20304</v>
      </c>
      <c r="B134" s="44" t="s">
        <v>127</v>
      </c>
      <c r="C134" s="43" t="s">
        <v>19397</v>
      </c>
      <c r="D134" s="44"/>
      <c r="E134" s="43" t="s">
        <v>20322</v>
      </c>
      <c r="F134" s="43" t="s">
        <v>9802</v>
      </c>
      <c r="G134" s="43" t="s">
        <v>19335</v>
      </c>
      <c r="H134" s="46">
        <v>0.03</v>
      </c>
      <c r="I134" s="47">
        <v>67.52</v>
      </c>
      <c r="J134" s="47">
        <v>4.7300000000000004</v>
      </c>
      <c r="K134" s="47">
        <v>67.52</v>
      </c>
      <c r="L134" s="47">
        <v>4.7300000000000004</v>
      </c>
      <c r="M134" s="43" t="s">
        <v>19953</v>
      </c>
      <c r="N134" s="48">
        <v>43433</v>
      </c>
      <c r="O134" s="44" t="s">
        <v>123</v>
      </c>
      <c r="P134" s="48"/>
      <c r="Q134" s="48"/>
      <c r="R134" s="48"/>
      <c r="S134" s="48"/>
      <c r="T134" s="43" t="s">
        <v>20320</v>
      </c>
      <c r="U134" s="43" t="s">
        <v>20321</v>
      </c>
      <c r="V134" s="43" t="s">
        <v>19569</v>
      </c>
      <c r="W134" s="48">
        <v>43433</v>
      </c>
      <c r="X134" s="43"/>
      <c r="Y134" s="121" t="str">
        <f t="shared" si="32"/>
        <v>EDUC-18-M_133</v>
      </c>
      <c r="Z134" s="45" t="str">
        <f t="shared" si="33"/>
        <v>E</v>
      </c>
      <c r="AA134" s="55" t="str">
        <f t="shared" si="34"/>
        <v>ES</v>
      </c>
      <c r="AB134" s="57">
        <f t="shared" si="35"/>
        <v>2</v>
      </c>
      <c r="AC134" s="55" t="str">
        <f t="shared" si="36"/>
        <v>Sin observaciones</v>
      </c>
      <c r="AD134" s="106" t="str">
        <f t="shared" si="37"/>
        <v>35</v>
      </c>
      <c r="AE134" s="106" t="str">
        <f t="shared" si="38"/>
        <v>E</v>
      </c>
      <c r="AF134" s="113" t="str">
        <f t="shared" si="39"/>
        <v/>
      </c>
      <c r="AG134" s="113" t="str">
        <f t="shared" si="40"/>
        <v>NO</v>
      </c>
      <c r="AH134" s="113" t="str">
        <f t="shared" si="41"/>
        <v>O</v>
      </c>
      <c r="AI134" s="113" t="str">
        <f t="shared" si="42"/>
        <v>S</v>
      </c>
      <c r="AJ134" s="116">
        <f t="shared" si="43"/>
        <v>72</v>
      </c>
      <c r="AK134" s="116">
        <f t="shared" si="44"/>
        <v>0</v>
      </c>
      <c r="AL134" s="116">
        <f t="shared" si="45"/>
        <v>72</v>
      </c>
      <c r="AM134" s="119">
        <f t="shared" si="46"/>
        <v>43433</v>
      </c>
    </row>
    <row r="135" spans="1:39" ht="30" x14ac:dyDescent="0.25">
      <c r="A135" s="43" t="s">
        <v>20305</v>
      </c>
      <c r="B135" s="44" t="s">
        <v>127</v>
      </c>
      <c r="C135" s="43" t="s">
        <v>19397</v>
      </c>
      <c r="D135" s="44"/>
      <c r="E135" s="43" t="s">
        <v>20319</v>
      </c>
      <c r="F135" s="43" t="s">
        <v>9802</v>
      </c>
      <c r="G135" s="43" t="s">
        <v>19335</v>
      </c>
      <c r="H135" s="46">
        <v>0.12</v>
      </c>
      <c r="I135" s="47">
        <v>150.26</v>
      </c>
      <c r="J135" s="47">
        <v>10.52</v>
      </c>
      <c r="K135" s="47">
        <v>150.26</v>
      </c>
      <c r="L135" s="47">
        <v>10.52</v>
      </c>
      <c r="M135" s="43" t="s">
        <v>19953</v>
      </c>
      <c r="N135" s="48">
        <v>43433</v>
      </c>
      <c r="O135" s="44" t="s">
        <v>123</v>
      </c>
      <c r="P135" s="48"/>
      <c r="Q135" s="48"/>
      <c r="R135" s="48"/>
      <c r="S135" s="48"/>
      <c r="T135" s="43" t="s">
        <v>20320</v>
      </c>
      <c r="U135" s="43" t="s">
        <v>20321</v>
      </c>
      <c r="V135" s="43" t="s">
        <v>19569</v>
      </c>
      <c r="W135" s="48">
        <v>43433</v>
      </c>
      <c r="X135" s="43"/>
      <c r="Y135" s="121" t="str">
        <f t="shared" si="32"/>
        <v>EDUC-18-M_134</v>
      </c>
      <c r="Z135" s="45" t="str">
        <f t="shared" si="33"/>
        <v>E</v>
      </c>
      <c r="AA135" s="55" t="str">
        <f t="shared" si="34"/>
        <v>ES</v>
      </c>
      <c r="AB135" s="57">
        <f t="shared" si="35"/>
        <v>2</v>
      </c>
      <c r="AC135" s="55" t="str">
        <f t="shared" si="36"/>
        <v>Sin observaciones</v>
      </c>
      <c r="AD135" s="106" t="str">
        <f t="shared" si="37"/>
        <v>35</v>
      </c>
      <c r="AE135" s="106" t="str">
        <f t="shared" si="38"/>
        <v>E</v>
      </c>
      <c r="AF135" s="113" t="str">
        <f t="shared" si="39"/>
        <v/>
      </c>
      <c r="AG135" s="113" t="str">
        <f t="shared" si="40"/>
        <v>NO</v>
      </c>
      <c r="AH135" s="113" t="str">
        <f t="shared" si="41"/>
        <v>O</v>
      </c>
      <c r="AI135" s="113" t="str">
        <f t="shared" si="42"/>
        <v>S</v>
      </c>
      <c r="AJ135" s="116">
        <f t="shared" si="43"/>
        <v>161</v>
      </c>
      <c r="AK135" s="116">
        <f t="shared" si="44"/>
        <v>0</v>
      </c>
      <c r="AL135" s="116">
        <f t="shared" si="45"/>
        <v>161</v>
      </c>
      <c r="AM135" s="119">
        <f t="shared" si="46"/>
        <v>43433</v>
      </c>
    </row>
    <row r="136" spans="1:39" ht="45" x14ac:dyDescent="0.25">
      <c r="A136" s="43" t="s">
        <v>20306</v>
      </c>
      <c r="B136" s="44" t="s">
        <v>127</v>
      </c>
      <c r="C136" s="43" t="s">
        <v>19397</v>
      </c>
      <c r="D136" s="44"/>
      <c r="E136" s="43" t="s">
        <v>20324</v>
      </c>
      <c r="F136" s="43" t="s">
        <v>9802</v>
      </c>
      <c r="G136" s="43" t="s">
        <v>19335</v>
      </c>
      <c r="H136" s="46">
        <v>0.12</v>
      </c>
      <c r="I136" s="47">
        <v>725.8</v>
      </c>
      <c r="J136" s="47">
        <v>50.81</v>
      </c>
      <c r="K136" s="47">
        <v>725.8</v>
      </c>
      <c r="L136" s="47">
        <v>50.81</v>
      </c>
      <c r="M136" s="43" t="s">
        <v>19953</v>
      </c>
      <c r="N136" s="48">
        <v>43433</v>
      </c>
      <c r="O136" s="44" t="s">
        <v>123</v>
      </c>
      <c r="P136" s="48"/>
      <c r="Q136" s="48"/>
      <c r="R136" s="48"/>
      <c r="S136" s="48"/>
      <c r="T136" s="43" t="s">
        <v>20320</v>
      </c>
      <c r="U136" s="43" t="s">
        <v>20321</v>
      </c>
      <c r="V136" s="43" t="s">
        <v>19569</v>
      </c>
      <c r="W136" s="48">
        <v>43433</v>
      </c>
      <c r="X136" s="43"/>
      <c r="Y136" s="121" t="str">
        <f t="shared" si="32"/>
        <v>EDUC-18-M_135</v>
      </c>
      <c r="Z136" s="45" t="str">
        <f t="shared" si="33"/>
        <v>E</v>
      </c>
      <c r="AA136" s="55" t="str">
        <f t="shared" si="34"/>
        <v>ES</v>
      </c>
      <c r="AB136" s="57">
        <f t="shared" si="35"/>
        <v>2</v>
      </c>
      <c r="AC136" s="55" t="str">
        <f t="shared" si="36"/>
        <v>Sin observaciones</v>
      </c>
      <c r="AD136" s="106" t="str">
        <f t="shared" si="37"/>
        <v>35</v>
      </c>
      <c r="AE136" s="106" t="str">
        <f t="shared" si="38"/>
        <v>E</v>
      </c>
      <c r="AF136" s="113" t="str">
        <f t="shared" si="39"/>
        <v/>
      </c>
      <c r="AG136" s="113" t="str">
        <f t="shared" si="40"/>
        <v>NO</v>
      </c>
      <c r="AH136" s="113" t="str">
        <f t="shared" si="41"/>
        <v>O</v>
      </c>
      <c r="AI136" s="113" t="str">
        <f t="shared" si="42"/>
        <v>S</v>
      </c>
      <c r="AJ136" s="116">
        <f t="shared" si="43"/>
        <v>777</v>
      </c>
      <c r="AK136" s="116">
        <f t="shared" si="44"/>
        <v>0</v>
      </c>
      <c r="AL136" s="116">
        <f t="shared" si="45"/>
        <v>777</v>
      </c>
      <c r="AM136" s="119">
        <f t="shared" si="46"/>
        <v>43433</v>
      </c>
    </row>
    <row r="137" spans="1:39" ht="45" x14ac:dyDescent="0.25">
      <c r="A137" s="43" t="s">
        <v>20307</v>
      </c>
      <c r="B137" s="44" t="s">
        <v>127</v>
      </c>
      <c r="C137" s="43" t="s">
        <v>19397</v>
      </c>
      <c r="D137" s="44"/>
      <c r="E137" s="43" t="s">
        <v>20323</v>
      </c>
      <c r="F137" s="43" t="s">
        <v>5347</v>
      </c>
      <c r="G137" s="43" t="s">
        <v>19335</v>
      </c>
      <c r="H137" s="46">
        <v>0.03</v>
      </c>
      <c r="I137" s="47">
        <v>3800</v>
      </c>
      <c r="J137" s="47">
        <v>266</v>
      </c>
      <c r="K137" s="47">
        <v>3800</v>
      </c>
      <c r="L137" s="47">
        <v>266</v>
      </c>
      <c r="M137" s="43" t="s">
        <v>19953</v>
      </c>
      <c r="N137" s="48">
        <v>43433</v>
      </c>
      <c r="O137" s="44" t="s">
        <v>123</v>
      </c>
      <c r="P137" s="48"/>
      <c r="Q137" s="48"/>
      <c r="R137" s="48"/>
      <c r="S137" s="48"/>
      <c r="T137" s="43" t="s">
        <v>20325</v>
      </c>
      <c r="U137" s="43" t="s">
        <v>20326</v>
      </c>
      <c r="V137" s="43" t="s">
        <v>19569</v>
      </c>
      <c r="W137" s="48">
        <v>43433</v>
      </c>
      <c r="X137" s="43"/>
      <c r="Y137" s="121" t="str">
        <f t="shared" si="32"/>
        <v>EDUC-18-M_136</v>
      </c>
      <c r="Z137" s="45" t="str">
        <f t="shared" si="33"/>
        <v>E</v>
      </c>
      <c r="AA137" s="55" t="str">
        <f t="shared" si="34"/>
        <v>ES</v>
      </c>
      <c r="AB137" s="57">
        <f t="shared" si="35"/>
        <v>2</v>
      </c>
      <c r="AC137" s="55" t="str">
        <f t="shared" si="36"/>
        <v>Sin observaciones</v>
      </c>
      <c r="AD137" s="106" t="str">
        <f t="shared" si="37"/>
        <v>35</v>
      </c>
      <c r="AE137" s="106" t="str">
        <f t="shared" si="38"/>
        <v>E</v>
      </c>
      <c r="AF137" s="113" t="str">
        <f t="shared" si="39"/>
        <v/>
      </c>
      <c r="AG137" s="113" t="str">
        <f t="shared" si="40"/>
        <v>NO</v>
      </c>
      <c r="AH137" s="113" t="str">
        <f t="shared" si="41"/>
        <v>O</v>
      </c>
      <c r="AI137" s="113" t="str">
        <f t="shared" si="42"/>
        <v>S</v>
      </c>
      <c r="AJ137" s="116">
        <f t="shared" si="43"/>
        <v>4066</v>
      </c>
      <c r="AK137" s="116">
        <f t="shared" si="44"/>
        <v>0</v>
      </c>
      <c r="AL137" s="116">
        <f t="shared" si="45"/>
        <v>4066</v>
      </c>
      <c r="AM137" s="119">
        <f t="shared" si="46"/>
        <v>43433</v>
      </c>
    </row>
    <row r="138" spans="1:39" ht="45" x14ac:dyDescent="0.25">
      <c r="A138" s="43" t="s">
        <v>20308</v>
      </c>
      <c r="B138" s="44" t="s">
        <v>127</v>
      </c>
      <c r="C138" s="43" t="s">
        <v>19397</v>
      </c>
      <c r="D138" s="44"/>
      <c r="E138" s="43" t="s">
        <v>20327</v>
      </c>
      <c r="F138" s="43" t="s">
        <v>5347</v>
      </c>
      <c r="G138" s="43" t="s">
        <v>19335</v>
      </c>
      <c r="H138" s="46">
        <v>0.09</v>
      </c>
      <c r="I138" s="47">
        <v>1500</v>
      </c>
      <c r="J138" s="47">
        <v>105</v>
      </c>
      <c r="K138" s="47">
        <v>1500</v>
      </c>
      <c r="L138" s="47">
        <v>105</v>
      </c>
      <c r="M138" s="43" t="s">
        <v>19953</v>
      </c>
      <c r="N138" s="48">
        <v>43433</v>
      </c>
      <c r="O138" s="44" t="s">
        <v>123</v>
      </c>
      <c r="P138" s="48"/>
      <c r="Q138" s="48"/>
      <c r="R138" s="48"/>
      <c r="S138" s="48"/>
      <c r="T138" s="43" t="s">
        <v>20325</v>
      </c>
      <c r="U138" s="43" t="s">
        <v>20326</v>
      </c>
      <c r="V138" s="43" t="s">
        <v>19569</v>
      </c>
      <c r="W138" s="48">
        <v>43433</v>
      </c>
      <c r="X138" s="43"/>
      <c r="Y138" s="121" t="str">
        <f t="shared" si="32"/>
        <v>EDUC-18-M_137</v>
      </c>
      <c r="Z138" s="45" t="str">
        <f t="shared" si="33"/>
        <v>E</v>
      </c>
      <c r="AA138" s="55" t="str">
        <f t="shared" si="34"/>
        <v>ES</v>
      </c>
      <c r="AB138" s="57">
        <f t="shared" si="35"/>
        <v>2</v>
      </c>
      <c r="AC138" s="55" t="str">
        <f t="shared" si="36"/>
        <v>Sin observaciones</v>
      </c>
      <c r="AD138" s="106" t="str">
        <f t="shared" si="37"/>
        <v>35</v>
      </c>
      <c r="AE138" s="106" t="str">
        <f t="shared" si="38"/>
        <v>E</v>
      </c>
      <c r="AF138" s="113" t="str">
        <f t="shared" si="39"/>
        <v/>
      </c>
      <c r="AG138" s="113" t="str">
        <f t="shared" si="40"/>
        <v>NO</v>
      </c>
      <c r="AH138" s="113" t="str">
        <f t="shared" si="41"/>
        <v>O</v>
      </c>
      <c r="AI138" s="113" t="str">
        <f t="shared" si="42"/>
        <v>S</v>
      </c>
      <c r="AJ138" s="116">
        <f t="shared" si="43"/>
        <v>1605</v>
      </c>
      <c r="AK138" s="116">
        <f t="shared" si="44"/>
        <v>0</v>
      </c>
      <c r="AL138" s="116">
        <f t="shared" si="45"/>
        <v>1605</v>
      </c>
      <c r="AM138" s="119">
        <f t="shared" si="46"/>
        <v>43433</v>
      </c>
    </row>
    <row r="139" spans="1:39" ht="45" x14ac:dyDescent="0.25">
      <c r="A139" s="43" t="s">
        <v>20309</v>
      </c>
      <c r="B139" s="44" t="s">
        <v>127</v>
      </c>
      <c r="C139" s="43" t="s">
        <v>19397</v>
      </c>
      <c r="D139" s="44"/>
      <c r="E139" s="43" t="s">
        <v>20328</v>
      </c>
      <c r="F139" s="43" t="s">
        <v>5487</v>
      </c>
      <c r="G139" s="43" t="s">
        <v>19335</v>
      </c>
      <c r="H139" s="46">
        <v>0.03</v>
      </c>
      <c r="I139" s="47">
        <v>350</v>
      </c>
      <c r="J139" s="47">
        <v>24.5</v>
      </c>
      <c r="K139" s="47">
        <v>350</v>
      </c>
      <c r="L139" s="47">
        <v>24.5</v>
      </c>
      <c r="M139" s="43" t="s">
        <v>19953</v>
      </c>
      <c r="N139" s="48">
        <v>43433</v>
      </c>
      <c r="O139" s="44" t="s">
        <v>123</v>
      </c>
      <c r="P139" s="48"/>
      <c r="Q139" s="48"/>
      <c r="R139" s="48"/>
      <c r="S139" s="48"/>
      <c r="T139" s="43" t="s">
        <v>20329</v>
      </c>
      <c r="U139" s="43" t="s">
        <v>20330</v>
      </c>
      <c r="V139" s="43" t="s">
        <v>19569</v>
      </c>
      <c r="W139" s="48">
        <v>43433</v>
      </c>
      <c r="X139" s="43"/>
      <c r="Y139" s="121" t="str">
        <f t="shared" si="32"/>
        <v>EDUC-18-M_138</v>
      </c>
      <c r="Z139" s="45" t="str">
        <f t="shared" si="33"/>
        <v>E</v>
      </c>
      <c r="AA139" s="55" t="str">
        <f t="shared" si="34"/>
        <v>ES</v>
      </c>
      <c r="AB139" s="57">
        <f t="shared" si="35"/>
        <v>2</v>
      </c>
      <c r="AC139" s="55" t="str">
        <f t="shared" si="36"/>
        <v>Sin observaciones</v>
      </c>
      <c r="AD139" s="106" t="str">
        <f t="shared" si="37"/>
        <v>35</v>
      </c>
      <c r="AE139" s="106" t="str">
        <f t="shared" si="38"/>
        <v>E</v>
      </c>
      <c r="AF139" s="113" t="str">
        <f t="shared" si="39"/>
        <v/>
      </c>
      <c r="AG139" s="113" t="str">
        <f t="shared" si="40"/>
        <v>NO</v>
      </c>
      <c r="AH139" s="113" t="str">
        <f t="shared" si="41"/>
        <v>O</v>
      </c>
      <c r="AI139" s="113" t="str">
        <f t="shared" si="42"/>
        <v>S</v>
      </c>
      <c r="AJ139" s="116">
        <f t="shared" si="43"/>
        <v>375</v>
      </c>
      <c r="AK139" s="116">
        <f t="shared" si="44"/>
        <v>0</v>
      </c>
      <c r="AL139" s="116">
        <f t="shared" si="45"/>
        <v>375</v>
      </c>
      <c r="AM139" s="119">
        <f t="shared" si="46"/>
        <v>43433</v>
      </c>
    </row>
    <row r="140" spans="1:39" ht="45" x14ac:dyDescent="0.25">
      <c r="A140" s="43" t="s">
        <v>20310</v>
      </c>
      <c r="B140" s="44" t="s">
        <v>127</v>
      </c>
      <c r="C140" s="43" t="s">
        <v>19397</v>
      </c>
      <c r="D140" s="44"/>
      <c r="E140" s="43" t="s">
        <v>20331</v>
      </c>
      <c r="F140" s="43" t="s">
        <v>5487</v>
      </c>
      <c r="G140" s="43" t="s">
        <v>19335</v>
      </c>
      <c r="H140" s="46">
        <v>0.03</v>
      </c>
      <c r="I140" s="47">
        <v>2607.6999999999998</v>
      </c>
      <c r="J140" s="47">
        <v>182.54</v>
      </c>
      <c r="K140" s="47">
        <v>2607.6999999999998</v>
      </c>
      <c r="L140" s="47">
        <v>182.54</v>
      </c>
      <c r="M140" s="43" t="s">
        <v>19953</v>
      </c>
      <c r="N140" s="48">
        <v>43433</v>
      </c>
      <c r="O140" s="44" t="s">
        <v>123</v>
      </c>
      <c r="P140" s="48"/>
      <c r="Q140" s="48"/>
      <c r="R140" s="48"/>
      <c r="S140" s="48"/>
      <c r="T140" s="43" t="s">
        <v>20329</v>
      </c>
      <c r="U140" s="43" t="s">
        <v>20330</v>
      </c>
      <c r="V140" s="43" t="s">
        <v>19569</v>
      </c>
      <c r="W140" s="48">
        <v>43433</v>
      </c>
      <c r="X140" s="43"/>
      <c r="Y140" s="121" t="str">
        <f t="shared" si="32"/>
        <v>EDUC-18-M_139</v>
      </c>
      <c r="Z140" s="45" t="str">
        <f t="shared" si="33"/>
        <v>E</v>
      </c>
      <c r="AA140" s="55" t="str">
        <f t="shared" si="34"/>
        <v>ES</v>
      </c>
      <c r="AB140" s="57">
        <f t="shared" si="35"/>
        <v>2</v>
      </c>
      <c r="AC140" s="55" t="str">
        <f t="shared" si="36"/>
        <v>Sin observaciones</v>
      </c>
      <c r="AD140" s="106" t="str">
        <f t="shared" si="37"/>
        <v>35</v>
      </c>
      <c r="AE140" s="106" t="str">
        <f t="shared" si="38"/>
        <v>E</v>
      </c>
      <c r="AF140" s="113" t="str">
        <f t="shared" si="39"/>
        <v/>
      </c>
      <c r="AG140" s="113" t="str">
        <f t="shared" si="40"/>
        <v>NO</v>
      </c>
      <c r="AH140" s="113" t="str">
        <f t="shared" si="41"/>
        <v>O</v>
      </c>
      <c r="AI140" s="113" t="str">
        <f t="shared" si="42"/>
        <v>S</v>
      </c>
      <c r="AJ140" s="116">
        <f t="shared" si="43"/>
        <v>2790</v>
      </c>
      <c r="AK140" s="116">
        <f t="shared" si="44"/>
        <v>0</v>
      </c>
      <c r="AL140" s="116">
        <f t="shared" si="45"/>
        <v>2790</v>
      </c>
      <c r="AM140" s="119">
        <f t="shared" si="46"/>
        <v>43433</v>
      </c>
    </row>
    <row r="141" spans="1:39" ht="45" x14ac:dyDescent="0.25">
      <c r="A141" s="43" t="s">
        <v>20311</v>
      </c>
      <c r="B141" s="44" t="s">
        <v>127</v>
      </c>
      <c r="C141" s="43" t="s">
        <v>19397</v>
      </c>
      <c r="D141" s="44"/>
      <c r="E141" s="43" t="s">
        <v>20332</v>
      </c>
      <c r="F141" s="43" t="s">
        <v>16544</v>
      </c>
      <c r="G141" s="43" t="s">
        <v>19335</v>
      </c>
      <c r="H141" s="46">
        <v>0.09</v>
      </c>
      <c r="I141" s="47">
        <v>1500</v>
      </c>
      <c r="J141" s="47">
        <v>105</v>
      </c>
      <c r="K141" s="47">
        <v>1500</v>
      </c>
      <c r="L141" s="47">
        <v>105</v>
      </c>
      <c r="M141" s="43" t="s">
        <v>19953</v>
      </c>
      <c r="N141" s="48">
        <v>43433</v>
      </c>
      <c r="O141" s="44" t="s">
        <v>123</v>
      </c>
      <c r="P141" s="48"/>
      <c r="Q141" s="48"/>
      <c r="R141" s="48"/>
      <c r="S141" s="48"/>
      <c r="T141" s="43" t="s">
        <v>20333</v>
      </c>
      <c r="U141" s="43" t="s">
        <v>20334</v>
      </c>
      <c r="V141" s="43" t="s">
        <v>19569</v>
      </c>
      <c r="W141" s="48">
        <v>43433</v>
      </c>
      <c r="X141" s="43"/>
      <c r="Y141" s="121" t="str">
        <f t="shared" si="32"/>
        <v>EDUC-18-M_140</v>
      </c>
      <c r="Z141" s="45" t="str">
        <f t="shared" si="33"/>
        <v>E</v>
      </c>
      <c r="AA141" s="55" t="str">
        <f t="shared" si="34"/>
        <v>ES</v>
      </c>
      <c r="AB141" s="57">
        <f t="shared" si="35"/>
        <v>2</v>
      </c>
      <c r="AC141" s="55" t="str">
        <f t="shared" si="36"/>
        <v>Sin observaciones</v>
      </c>
      <c r="AD141" s="106" t="str">
        <f t="shared" si="37"/>
        <v>35</v>
      </c>
      <c r="AE141" s="106" t="str">
        <f t="shared" si="38"/>
        <v>E</v>
      </c>
      <c r="AF141" s="113" t="str">
        <f t="shared" si="39"/>
        <v/>
      </c>
      <c r="AG141" s="113" t="str">
        <f t="shared" si="40"/>
        <v>NO</v>
      </c>
      <c r="AH141" s="113" t="str">
        <f t="shared" si="41"/>
        <v>O</v>
      </c>
      <c r="AI141" s="113" t="str">
        <f t="shared" si="42"/>
        <v>S</v>
      </c>
      <c r="AJ141" s="116">
        <f t="shared" si="43"/>
        <v>1605</v>
      </c>
      <c r="AK141" s="116">
        <f t="shared" si="44"/>
        <v>0</v>
      </c>
      <c r="AL141" s="116">
        <f t="shared" si="45"/>
        <v>1605</v>
      </c>
      <c r="AM141" s="119">
        <f t="shared" si="46"/>
        <v>43433</v>
      </c>
    </row>
    <row r="142" spans="1:39" ht="45" x14ac:dyDescent="0.25">
      <c r="A142" s="43" t="s">
        <v>20312</v>
      </c>
      <c r="B142" s="44" t="s">
        <v>127</v>
      </c>
      <c r="C142" s="43" t="s">
        <v>19397</v>
      </c>
      <c r="D142" s="44"/>
      <c r="E142" s="43" t="s">
        <v>20335</v>
      </c>
      <c r="F142" s="43" t="s">
        <v>16316</v>
      </c>
      <c r="G142" s="43" t="s">
        <v>19335</v>
      </c>
      <c r="H142" s="46">
        <v>0.5</v>
      </c>
      <c r="I142" s="47">
        <v>463.44</v>
      </c>
      <c r="J142" s="47">
        <v>0.01</v>
      </c>
      <c r="K142" s="47">
        <v>463.44</v>
      </c>
      <c r="L142" s="47">
        <v>0.01</v>
      </c>
      <c r="M142" s="43" t="s">
        <v>19953</v>
      </c>
      <c r="N142" s="48">
        <v>43427</v>
      </c>
      <c r="O142" s="44" t="s">
        <v>123</v>
      </c>
      <c r="P142" s="48"/>
      <c r="Q142" s="48"/>
      <c r="R142" s="48"/>
      <c r="S142" s="48"/>
      <c r="T142" s="43" t="s">
        <v>20336</v>
      </c>
      <c r="U142" s="43" t="s">
        <v>20144</v>
      </c>
      <c r="V142" s="43" t="s">
        <v>19569</v>
      </c>
      <c r="W142" s="48">
        <v>43427</v>
      </c>
      <c r="X142" s="43"/>
      <c r="Y142" s="121" t="str">
        <f t="shared" si="32"/>
        <v>EDUC-18-M_141</v>
      </c>
      <c r="Z142" s="45" t="str">
        <f t="shared" si="33"/>
        <v>E</v>
      </c>
      <c r="AA142" s="55" t="str">
        <f t="shared" si="34"/>
        <v>ES</v>
      </c>
      <c r="AB142" s="57">
        <f t="shared" si="35"/>
        <v>2</v>
      </c>
      <c r="AC142" s="55" t="str">
        <f t="shared" si="36"/>
        <v>Sin observaciones</v>
      </c>
      <c r="AD142" s="106" t="str">
        <f t="shared" si="37"/>
        <v>35</v>
      </c>
      <c r="AE142" s="106" t="str">
        <f t="shared" si="38"/>
        <v>E</v>
      </c>
      <c r="AF142" s="113" t="str">
        <f t="shared" si="39"/>
        <v/>
      </c>
      <c r="AG142" s="113" t="str">
        <f t="shared" si="40"/>
        <v>NO</v>
      </c>
      <c r="AH142" s="113" t="str">
        <f t="shared" si="41"/>
        <v>O</v>
      </c>
      <c r="AI142" s="113" t="str">
        <f t="shared" si="42"/>
        <v>S</v>
      </c>
      <c r="AJ142" s="116">
        <f t="shared" si="43"/>
        <v>463</v>
      </c>
      <c r="AK142" s="116">
        <f t="shared" si="44"/>
        <v>1</v>
      </c>
      <c r="AL142" s="116">
        <f t="shared" si="45"/>
        <v>463</v>
      </c>
      <c r="AM142" s="119">
        <f t="shared" si="46"/>
        <v>43427</v>
      </c>
    </row>
    <row r="143" spans="1:39" ht="45" x14ac:dyDescent="0.25">
      <c r="A143" s="43" t="s">
        <v>20313</v>
      </c>
      <c r="B143" s="44" t="s">
        <v>127</v>
      </c>
      <c r="C143" s="43" t="s">
        <v>19397</v>
      </c>
      <c r="D143" s="44"/>
      <c r="E143" s="43" t="s">
        <v>20337</v>
      </c>
      <c r="F143" s="43" t="s">
        <v>18957</v>
      </c>
      <c r="G143" s="43" t="s">
        <v>19335</v>
      </c>
      <c r="H143" s="46">
        <v>0.09</v>
      </c>
      <c r="I143" s="47">
        <v>2640</v>
      </c>
      <c r="J143" s="47">
        <v>184.8</v>
      </c>
      <c r="K143" s="47">
        <v>2640</v>
      </c>
      <c r="L143" s="47">
        <v>184.8</v>
      </c>
      <c r="M143" s="43" t="s">
        <v>19953</v>
      </c>
      <c r="N143" s="48">
        <v>43434</v>
      </c>
      <c r="O143" s="44" t="s">
        <v>123</v>
      </c>
      <c r="P143" s="48"/>
      <c r="Q143" s="48"/>
      <c r="R143" s="48"/>
      <c r="S143" s="48"/>
      <c r="T143" s="43" t="s">
        <v>20338</v>
      </c>
      <c r="U143" s="43" t="s">
        <v>20339</v>
      </c>
      <c r="V143" s="43" t="s">
        <v>19569</v>
      </c>
      <c r="W143" s="48">
        <v>43434</v>
      </c>
      <c r="X143" s="43"/>
      <c r="Y143" s="121" t="str">
        <f t="shared" si="32"/>
        <v>EDUC-18-M_142</v>
      </c>
      <c r="Z143" s="45" t="str">
        <f t="shared" si="33"/>
        <v>E</v>
      </c>
      <c r="AA143" s="55" t="str">
        <f t="shared" si="34"/>
        <v>ES</v>
      </c>
      <c r="AB143" s="57">
        <f t="shared" si="35"/>
        <v>2</v>
      </c>
      <c r="AC143" s="55" t="str">
        <f t="shared" si="36"/>
        <v>Sin observaciones</v>
      </c>
      <c r="AD143" s="106" t="str">
        <f t="shared" si="37"/>
        <v>35</v>
      </c>
      <c r="AE143" s="106" t="str">
        <f t="shared" si="38"/>
        <v>E</v>
      </c>
      <c r="AF143" s="113" t="str">
        <f t="shared" si="39"/>
        <v/>
      </c>
      <c r="AG143" s="113" t="str">
        <f t="shared" si="40"/>
        <v>NO</v>
      </c>
      <c r="AH143" s="113" t="str">
        <f t="shared" si="41"/>
        <v>O</v>
      </c>
      <c r="AI143" s="113" t="str">
        <f t="shared" si="42"/>
        <v>S</v>
      </c>
      <c r="AJ143" s="116">
        <f t="shared" si="43"/>
        <v>2825</v>
      </c>
      <c r="AK143" s="116">
        <f t="shared" si="44"/>
        <v>0</v>
      </c>
      <c r="AL143" s="116">
        <f t="shared" si="45"/>
        <v>2825</v>
      </c>
      <c r="AM143" s="119">
        <f t="shared" si="46"/>
        <v>43434</v>
      </c>
    </row>
    <row r="144" spans="1:39" ht="30" x14ac:dyDescent="0.25">
      <c r="A144" s="43" t="s">
        <v>20314</v>
      </c>
      <c r="B144" s="44" t="s">
        <v>127</v>
      </c>
      <c r="C144" s="43" t="s">
        <v>19397</v>
      </c>
      <c r="D144" s="44"/>
      <c r="E144" s="43" t="s">
        <v>20340</v>
      </c>
      <c r="F144" s="43" t="s">
        <v>18095</v>
      </c>
      <c r="G144" s="43" t="s">
        <v>19335</v>
      </c>
      <c r="H144" s="46">
        <v>0.09</v>
      </c>
      <c r="I144" s="47">
        <v>534</v>
      </c>
      <c r="J144" s="47">
        <v>37.380000000000003</v>
      </c>
      <c r="K144" s="47">
        <v>534</v>
      </c>
      <c r="L144" s="47">
        <v>37.380000000000003</v>
      </c>
      <c r="M144" s="43" t="s">
        <v>19953</v>
      </c>
      <c r="N144" s="48">
        <v>43434</v>
      </c>
      <c r="O144" s="44" t="s">
        <v>123</v>
      </c>
      <c r="P144" s="48"/>
      <c r="Q144" s="48"/>
      <c r="R144" s="48"/>
      <c r="S144" s="48"/>
      <c r="T144" s="43" t="s">
        <v>20341</v>
      </c>
      <c r="U144" s="43" t="s">
        <v>20342</v>
      </c>
      <c r="V144" s="43" t="s">
        <v>19569</v>
      </c>
      <c r="W144" s="48">
        <v>43434</v>
      </c>
      <c r="X144" s="43"/>
      <c r="Y144" s="121" t="str">
        <f t="shared" si="32"/>
        <v>EDUC-18-M_143</v>
      </c>
      <c r="Z144" s="45" t="str">
        <f t="shared" si="33"/>
        <v>E</v>
      </c>
      <c r="AA144" s="55" t="str">
        <f t="shared" si="34"/>
        <v>ES</v>
      </c>
      <c r="AB144" s="57">
        <f t="shared" si="35"/>
        <v>2</v>
      </c>
      <c r="AC144" s="55" t="str">
        <f t="shared" si="36"/>
        <v>Sin observaciones</v>
      </c>
      <c r="AD144" s="106" t="str">
        <f t="shared" si="37"/>
        <v>35</v>
      </c>
      <c r="AE144" s="106" t="str">
        <f t="shared" si="38"/>
        <v>E</v>
      </c>
      <c r="AF144" s="113" t="str">
        <f t="shared" si="39"/>
        <v/>
      </c>
      <c r="AG144" s="113" t="str">
        <f t="shared" si="40"/>
        <v>NO</v>
      </c>
      <c r="AH144" s="113" t="str">
        <f t="shared" si="41"/>
        <v>O</v>
      </c>
      <c r="AI144" s="113" t="str">
        <f t="shared" si="42"/>
        <v>S</v>
      </c>
      <c r="AJ144" s="116">
        <f t="shared" si="43"/>
        <v>571</v>
      </c>
      <c r="AK144" s="116">
        <f t="shared" si="44"/>
        <v>0</v>
      </c>
      <c r="AL144" s="116">
        <f t="shared" si="45"/>
        <v>571</v>
      </c>
      <c r="AM144" s="119">
        <f t="shared" si="46"/>
        <v>43434</v>
      </c>
    </row>
    <row r="145" spans="1:39" ht="45" x14ac:dyDescent="0.25">
      <c r="A145" s="43" t="s">
        <v>20315</v>
      </c>
      <c r="B145" s="44" t="s">
        <v>128</v>
      </c>
      <c r="C145" s="43" t="s">
        <v>19397</v>
      </c>
      <c r="D145" s="44" t="s">
        <v>19386</v>
      </c>
      <c r="E145" s="43" t="s">
        <v>20343</v>
      </c>
      <c r="F145" s="43" t="s">
        <v>10228</v>
      </c>
      <c r="G145" s="43" t="s">
        <v>19335</v>
      </c>
      <c r="H145" s="46">
        <v>0.03</v>
      </c>
      <c r="I145" s="47">
        <v>210</v>
      </c>
      <c r="J145" s="47">
        <v>14.7</v>
      </c>
      <c r="K145" s="47">
        <v>210</v>
      </c>
      <c r="L145" s="47">
        <v>14.7</v>
      </c>
      <c r="M145" s="43" t="s">
        <v>19953</v>
      </c>
      <c r="N145" s="48">
        <v>43434</v>
      </c>
      <c r="O145" s="44" t="s">
        <v>123</v>
      </c>
      <c r="P145" s="48"/>
      <c r="Q145" s="48"/>
      <c r="R145" s="48"/>
      <c r="S145" s="48"/>
      <c r="T145" s="43" t="s">
        <v>20344</v>
      </c>
      <c r="U145" s="43" t="s">
        <v>20345</v>
      </c>
      <c r="V145" s="43" t="s">
        <v>19569</v>
      </c>
      <c r="W145" s="48">
        <v>43434</v>
      </c>
      <c r="X145" s="43"/>
      <c r="Y145" s="121" t="str">
        <f t="shared" si="32"/>
        <v>EDUC-18-M_144</v>
      </c>
      <c r="Z145" s="45" t="str">
        <f t="shared" si="33"/>
        <v>C</v>
      </c>
      <c r="AA145" s="55" t="str">
        <f t="shared" si="34"/>
        <v>ES</v>
      </c>
      <c r="AB145" s="57">
        <f t="shared" si="35"/>
        <v>2</v>
      </c>
      <c r="AC145" s="55" t="str">
        <f t="shared" si="36"/>
        <v>Sin observaciones</v>
      </c>
      <c r="AD145" s="106" t="str">
        <f t="shared" si="37"/>
        <v>35</v>
      </c>
      <c r="AE145" s="106" t="str">
        <f t="shared" si="38"/>
        <v>C</v>
      </c>
      <c r="AF145" s="113" t="str">
        <f t="shared" si="39"/>
        <v>3</v>
      </c>
      <c r="AG145" s="113" t="str">
        <f t="shared" si="40"/>
        <v>NO</v>
      </c>
      <c r="AH145" s="113" t="str">
        <f t="shared" si="41"/>
        <v>O</v>
      </c>
      <c r="AI145" s="113" t="str">
        <f t="shared" si="42"/>
        <v>S</v>
      </c>
      <c r="AJ145" s="116">
        <f t="shared" si="43"/>
        <v>225</v>
      </c>
      <c r="AK145" s="116">
        <f t="shared" si="44"/>
        <v>0</v>
      </c>
      <c r="AL145" s="116">
        <f t="shared" si="45"/>
        <v>225</v>
      </c>
      <c r="AM145" s="119">
        <f t="shared" si="46"/>
        <v>43434</v>
      </c>
    </row>
    <row r="146" spans="1:39" ht="45" x14ac:dyDescent="0.25">
      <c r="A146" s="43" t="s">
        <v>20346</v>
      </c>
      <c r="B146" s="44" t="s">
        <v>128</v>
      </c>
      <c r="C146" s="43" t="s">
        <v>19397</v>
      </c>
      <c r="D146" s="44" t="s">
        <v>19386</v>
      </c>
      <c r="E146" s="43" t="s">
        <v>20407</v>
      </c>
      <c r="F146" s="43" t="s">
        <v>14546</v>
      </c>
      <c r="G146" s="43" t="s">
        <v>19335</v>
      </c>
      <c r="H146" s="46">
        <v>0.03</v>
      </c>
      <c r="I146" s="47">
        <v>540</v>
      </c>
      <c r="J146" s="47">
        <v>37.799999999999997</v>
      </c>
      <c r="K146" s="47">
        <v>540</v>
      </c>
      <c r="L146" s="47">
        <v>37.799999999999997</v>
      </c>
      <c r="M146" s="43" t="s">
        <v>19953</v>
      </c>
      <c r="N146" s="48">
        <v>43438</v>
      </c>
      <c r="O146" s="44" t="s">
        <v>123</v>
      </c>
      <c r="P146" s="48"/>
      <c r="Q146" s="48"/>
      <c r="R146" s="48"/>
      <c r="S146" s="48"/>
      <c r="T146" s="43" t="s">
        <v>20408</v>
      </c>
      <c r="U146" s="43" t="s">
        <v>20409</v>
      </c>
      <c r="V146" s="43" t="s">
        <v>19569</v>
      </c>
      <c r="W146" s="48">
        <v>43438</v>
      </c>
      <c r="X146" s="43"/>
      <c r="Y146" s="121" t="str">
        <f t="shared" si="32"/>
        <v>EDUC-18-M_145</v>
      </c>
      <c r="Z146" s="45" t="str">
        <f t="shared" si="33"/>
        <v>C</v>
      </c>
      <c r="AA146" s="55" t="str">
        <f t="shared" si="34"/>
        <v>ES</v>
      </c>
      <c r="AB146" s="57">
        <f t="shared" si="35"/>
        <v>2</v>
      </c>
      <c r="AC146" s="55" t="str">
        <f t="shared" si="36"/>
        <v>Sin observaciones</v>
      </c>
      <c r="AD146" s="106" t="str">
        <f t="shared" si="37"/>
        <v>35</v>
      </c>
      <c r="AE146" s="106" t="str">
        <f t="shared" si="38"/>
        <v>C</v>
      </c>
      <c r="AF146" s="113" t="str">
        <f t="shared" si="39"/>
        <v>3</v>
      </c>
      <c r="AG146" s="113" t="str">
        <f t="shared" si="40"/>
        <v>NO</v>
      </c>
      <c r="AH146" s="113" t="str">
        <f t="shared" si="41"/>
        <v>O</v>
      </c>
      <c r="AI146" s="113" t="str">
        <f t="shared" si="42"/>
        <v>S</v>
      </c>
      <c r="AJ146" s="116">
        <f t="shared" si="43"/>
        <v>578</v>
      </c>
      <c r="AK146" s="116">
        <f t="shared" si="44"/>
        <v>0</v>
      </c>
      <c r="AL146" s="116">
        <f t="shared" si="45"/>
        <v>578</v>
      </c>
      <c r="AM146" s="119">
        <f t="shared" si="46"/>
        <v>43438</v>
      </c>
    </row>
    <row r="147" spans="1:39" ht="45" x14ac:dyDescent="0.25">
      <c r="A147" s="43" t="s">
        <v>20347</v>
      </c>
      <c r="B147" s="44" t="s">
        <v>127</v>
      </c>
      <c r="C147" s="43" t="s">
        <v>19397</v>
      </c>
      <c r="D147" s="44"/>
      <c r="E147" s="43" t="s">
        <v>20410</v>
      </c>
      <c r="F147" s="43" t="s">
        <v>5307</v>
      </c>
      <c r="G147" s="43" t="s">
        <v>19335</v>
      </c>
      <c r="H147" s="46">
        <v>0.09</v>
      </c>
      <c r="I147" s="47">
        <v>810</v>
      </c>
      <c r="J147" s="47">
        <v>56.7</v>
      </c>
      <c r="K147" s="47">
        <v>810</v>
      </c>
      <c r="L147" s="47">
        <v>56.7</v>
      </c>
      <c r="M147" s="43" t="s">
        <v>19953</v>
      </c>
      <c r="N147" s="48">
        <v>43438</v>
      </c>
      <c r="O147" s="44" t="s">
        <v>123</v>
      </c>
      <c r="P147" s="48"/>
      <c r="Q147" s="48"/>
      <c r="R147" s="48"/>
      <c r="S147" s="48"/>
      <c r="T147" s="43" t="s">
        <v>20416</v>
      </c>
      <c r="U147" s="43" t="s">
        <v>20417</v>
      </c>
      <c r="V147" s="43" t="s">
        <v>19569</v>
      </c>
      <c r="W147" s="48">
        <v>43438</v>
      </c>
      <c r="X147" s="43"/>
      <c r="Y147" s="121" t="str">
        <f t="shared" si="32"/>
        <v>EDUC-18-M_146</v>
      </c>
      <c r="Z147" s="45" t="str">
        <f t="shared" si="33"/>
        <v>E</v>
      </c>
      <c r="AA147" s="55" t="str">
        <f t="shared" si="34"/>
        <v>ES</v>
      </c>
      <c r="AB147" s="57">
        <f t="shared" si="35"/>
        <v>2</v>
      </c>
      <c r="AC147" s="55" t="str">
        <f t="shared" si="36"/>
        <v>Sin observaciones</v>
      </c>
      <c r="AD147" s="106" t="str">
        <f t="shared" si="37"/>
        <v>35</v>
      </c>
      <c r="AE147" s="106" t="str">
        <f t="shared" si="38"/>
        <v>E</v>
      </c>
      <c r="AF147" s="113" t="str">
        <f t="shared" si="39"/>
        <v/>
      </c>
      <c r="AG147" s="113" t="str">
        <f t="shared" si="40"/>
        <v>NO</v>
      </c>
      <c r="AH147" s="113" t="str">
        <f t="shared" si="41"/>
        <v>O</v>
      </c>
      <c r="AI147" s="113" t="str">
        <f t="shared" si="42"/>
        <v>S</v>
      </c>
      <c r="AJ147" s="116">
        <f t="shared" si="43"/>
        <v>867</v>
      </c>
      <c r="AK147" s="116">
        <f t="shared" si="44"/>
        <v>0</v>
      </c>
      <c r="AL147" s="116">
        <f t="shared" si="45"/>
        <v>867</v>
      </c>
      <c r="AM147" s="119">
        <f t="shared" si="46"/>
        <v>43438</v>
      </c>
    </row>
    <row r="148" spans="1:39" ht="30" x14ac:dyDescent="0.25">
      <c r="A148" s="43" t="s">
        <v>20348</v>
      </c>
      <c r="B148" s="44" t="s">
        <v>127</v>
      </c>
      <c r="C148" s="43" t="s">
        <v>19397</v>
      </c>
      <c r="D148" s="44"/>
      <c r="E148" s="43" t="s">
        <v>20411</v>
      </c>
      <c r="F148" s="43" t="s">
        <v>15838</v>
      </c>
      <c r="G148" s="43" t="s">
        <v>19335</v>
      </c>
      <c r="H148" s="46">
        <v>0.03</v>
      </c>
      <c r="I148" s="47">
        <v>260</v>
      </c>
      <c r="J148" s="47">
        <v>7.8</v>
      </c>
      <c r="K148" s="47">
        <v>260</v>
      </c>
      <c r="L148" s="47">
        <v>7.8</v>
      </c>
      <c r="M148" s="43" t="s">
        <v>19953</v>
      </c>
      <c r="N148" s="48">
        <v>43438</v>
      </c>
      <c r="O148" s="44" t="s">
        <v>123</v>
      </c>
      <c r="P148" s="48"/>
      <c r="Q148" s="48"/>
      <c r="R148" s="48"/>
      <c r="S148" s="48"/>
      <c r="T148" s="43" t="s">
        <v>20418</v>
      </c>
      <c r="U148" s="43" t="s">
        <v>20419</v>
      </c>
      <c r="V148" s="43" t="s">
        <v>19569</v>
      </c>
      <c r="W148" s="48">
        <v>43438</v>
      </c>
      <c r="X148" s="43"/>
      <c r="Y148" s="121" t="str">
        <f t="shared" si="32"/>
        <v>EDUC-18-M_147</v>
      </c>
      <c r="Z148" s="45" t="str">
        <f t="shared" si="33"/>
        <v>E</v>
      </c>
      <c r="AA148" s="55" t="str">
        <f t="shared" si="34"/>
        <v>ES</v>
      </c>
      <c r="AB148" s="57">
        <f t="shared" si="35"/>
        <v>2</v>
      </c>
      <c r="AC148" s="55" t="str">
        <f t="shared" si="36"/>
        <v>Sin observaciones</v>
      </c>
      <c r="AD148" s="106" t="str">
        <f t="shared" si="37"/>
        <v>35</v>
      </c>
      <c r="AE148" s="106" t="str">
        <f t="shared" si="38"/>
        <v>E</v>
      </c>
      <c r="AF148" s="113" t="str">
        <f t="shared" si="39"/>
        <v/>
      </c>
      <c r="AG148" s="113" t="str">
        <f t="shared" si="40"/>
        <v>NO</v>
      </c>
      <c r="AH148" s="113" t="str">
        <f t="shared" si="41"/>
        <v>O</v>
      </c>
      <c r="AI148" s="113" t="str">
        <f t="shared" si="42"/>
        <v>S</v>
      </c>
      <c r="AJ148" s="116">
        <f t="shared" si="43"/>
        <v>268</v>
      </c>
      <c r="AK148" s="116">
        <f t="shared" si="44"/>
        <v>0</v>
      </c>
      <c r="AL148" s="116">
        <f t="shared" si="45"/>
        <v>268</v>
      </c>
      <c r="AM148" s="119">
        <f t="shared" si="46"/>
        <v>43438</v>
      </c>
    </row>
    <row r="149" spans="1:39" ht="45" x14ac:dyDescent="0.25">
      <c r="A149" s="43" t="s">
        <v>20349</v>
      </c>
      <c r="B149" s="44" t="s">
        <v>127</v>
      </c>
      <c r="C149" s="43" t="s">
        <v>19397</v>
      </c>
      <c r="D149" s="44"/>
      <c r="E149" s="43" t="s">
        <v>20412</v>
      </c>
      <c r="F149" s="43" t="s">
        <v>18095</v>
      </c>
      <c r="G149" s="43" t="s">
        <v>19335</v>
      </c>
      <c r="H149" s="46">
        <v>0.09</v>
      </c>
      <c r="I149" s="47">
        <v>5569.35</v>
      </c>
      <c r="J149" s="47">
        <v>0.01</v>
      </c>
      <c r="K149" s="47">
        <v>5569.35</v>
      </c>
      <c r="L149" s="47">
        <v>0.01</v>
      </c>
      <c r="M149" s="43" t="s">
        <v>19953</v>
      </c>
      <c r="N149" s="48">
        <v>43438</v>
      </c>
      <c r="O149" s="44" t="s">
        <v>123</v>
      </c>
      <c r="P149" s="48"/>
      <c r="Q149" s="48"/>
      <c r="R149" s="48"/>
      <c r="S149" s="48"/>
      <c r="T149" s="43" t="s">
        <v>20420</v>
      </c>
      <c r="U149" s="43" t="s">
        <v>20421</v>
      </c>
      <c r="V149" s="43" t="s">
        <v>19569</v>
      </c>
      <c r="W149" s="48">
        <v>43438</v>
      </c>
      <c r="X149" s="43"/>
      <c r="Y149" s="121" t="str">
        <f t="shared" si="32"/>
        <v>EDUC-18-M_148</v>
      </c>
      <c r="Z149" s="45" t="str">
        <f t="shared" si="33"/>
        <v>E</v>
      </c>
      <c r="AA149" s="55" t="str">
        <f t="shared" si="34"/>
        <v>ES</v>
      </c>
      <c r="AB149" s="57">
        <f t="shared" si="35"/>
        <v>2</v>
      </c>
      <c r="AC149" s="55" t="str">
        <f t="shared" si="36"/>
        <v>Sin observaciones</v>
      </c>
      <c r="AD149" s="106" t="str">
        <f t="shared" si="37"/>
        <v>35</v>
      </c>
      <c r="AE149" s="106" t="str">
        <f t="shared" si="38"/>
        <v>E</v>
      </c>
      <c r="AF149" s="113" t="str">
        <f t="shared" si="39"/>
        <v/>
      </c>
      <c r="AG149" s="113" t="str">
        <f t="shared" si="40"/>
        <v>NO</v>
      </c>
      <c r="AH149" s="113" t="str">
        <f t="shared" si="41"/>
        <v>O</v>
      </c>
      <c r="AI149" s="113" t="str">
        <f t="shared" si="42"/>
        <v>S</v>
      </c>
      <c r="AJ149" s="116">
        <f t="shared" si="43"/>
        <v>5569</v>
      </c>
      <c r="AK149" s="116">
        <f t="shared" si="44"/>
        <v>0</v>
      </c>
      <c r="AL149" s="116">
        <f t="shared" si="45"/>
        <v>5569</v>
      </c>
      <c r="AM149" s="119">
        <f t="shared" si="46"/>
        <v>43438</v>
      </c>
    </row>
    <row r="150" spans="1:39" ht="45" x14ac:dyDescent="0.25">
      <c r="A150" s="43" t="s">
        <v>20350</v>
      </c>
      <c r="B150" s="44" t="s">
        <v>127</v>
      </c>
      <c r="C150" s="43" t="s">
        <v>19397</v>
      </c>
      <c r="D150" s="44"/>
      <c r="E150" s="43" t="s">
        <v>20413</v>
      </c>
      <c r="F150" s="43" t="s">
        <v>12288</v>
      </c>
      <c r="G150" s="43" t="s">
        <v>19335</v>
      </c>
      <c r="H150" s="46">
        <v>0.09</v>
      </c>
      <c r="I150" s="47">
        <v>1250</v>
      </c>
      <c r="J150" s="47">
        <v>87.5</v>
      </c>
      <c r="K150" s="47">
        <v>1250</v>
      </c>
      <c r="L150" s="47">
        <v>87.5</v>
      </c>
      <c r="M150" s="43" t="s">
        <v>19953</v>
      </c>
      <c r="N150" s="48">
        <v>43438</v>
      </c>
      <c r="O150" s="44" t="s">
        <v>123</v>
      </c>
      <c r="P150" s="48"/>
      <c r="Q150" s="48"/>
      <c r="R150" s="48"/>
      <c r="S150" s="48"/>
      <c r="T150" s="43" t="s">
        <v>20416</v>
      </c>
      <c r="U150" s="43" t="s">
        <v>20417</v>
      </c>
      <c r="V150" s="43" t="s">
        <v>19569</v>
      </c>
      <c r="W150" s="48">
        <v>43438</v>
      </c>
      <c r="X150" s="43"/>
      <c r="Y150" s="121" t="str">
        <f t="shared" si="32"/>
        <v>EDUC-18-M_149</v>
      </c>
      <c r="Z150" s="45" t="str">
        <f t="shared" si="33"/>
        <v>E</v>
      </c>
      <c r="AA150" s="55" t="str">
        <f t="shared" si="34"/>
        <v>ES</v>
      </c>
      <c r="AB150" s="57">
        <f t="shared" si="35"/>
        <v>2</v>
      </c>
      <c r="AC150" s="55" t="str">
        <f t="shared" si="36"/>
        <v>Sin observaciones</v>
      </c>
      <c r="AD150" s="106" t="str">
        <f t="shared" si="37"/>
        <v>35</v>
      </c>
      <c r="AE150" s="106" t="str">
        <f t="shared" si="38"/>
        <v>E</v>
      </c>
      <c r="AF150" s="113" t="str">
        <f t="shared" si="39"/>
        <v/>
      </c>
      <c r="AG150" s="113" t="str">
        <f t="shared" si="40"/>
        <v>NO</v>
      </c>
      <c r="AH150" s="113" t="str">
        <f t="shared" si="41"/>
        <v>O</v>
      </c>
      <c r="AI150" s="113" t="str">
        <f t="shared" si="42"/>
        <v>S</v>
      </c>
      <c r="AJ150" s="116">
        <f t="shared" si="43"/>
        <v>1338</v>
      </c>
      <c r="AK150" s="116">
        <f t="shared" si="44"/>
        <v>0</v>
      </c>
      <c r="AL150" s="116">
        <f t="shared" si="45"/>
        <v>1338</v>
      </c>
      <c r="AM150" s="119">
        <f t="shared" si="46"/>
        <v>43438</v>
      </c>
    </row>
    <row r="151" spans="1:39" ht="45" x14ac:dyDescent="0.25">
      <c r="A151" s="43" t="s">
        <v>20351</v>
      </c>
      <c r="B151" s="44" t="s">
        <v>128</v>
      </c>
      <c r="C151" s="43" t="s">
        <v>19397</v>
      </c>
      <c r="D151" s="44" t="s">
        <v>19386</v>
      </c>
      <c r="E151" s="43" t="s">
        <v>20414</v>
      </c>
      <c r="F151" s="131" t="s">
        <v>18065</v>
      </c>
      <c r="G151" s="43" t="s">
        <v>19335</v>
      </c>
      <c r="H151" s="46">
        <v>0.03</v>
      </c>
      <c r="I151" s="47">
        <v>2668.08</v>
      </c>
      <c r="J151" s="47">
        <v>186.76</v>
      </c>
      <c r="K151" s="47">
        <v>2668.08</v>
      </c>
      <c r="L151" s="47">
        <v>186.76</v>
      </c>
      <c r="M151" s="43" t="s">
        <v>19953</v>
      </c>
      <c r="N151" s="48">
        <v>43438</v>
      </c>
      <c r="O151" s="44" t="s">
        <v>123</v>
      </c>
      <c r="P151" s="48"/>
      <c r="Q151" s="48"/>
      <c r="R151" s="48"/>
      <c r="S151" s="48"/>
      <c r="T151" s="43" t="s">
        <v>20422</v>
      </c>
      <c r="U151" s="43" t="s">
        <v>20423</v>
      </c>
      <c r="V151" s="43" t="s">
        <v>19569</v>
      </c>
      <c r="W151" s="48">
        <v>43438</v>
      </c>
      <c r="X151" s="43"/>
      <c r="Y151" s="121" t="str">
        <f t="shared" si="32"/>
        <v>EDUC-18-M_150</v>
      </c>
      <c r="Z151" s="45" t="str">
        <f t="shared" si="33"/>
        <v>C</v>
      </c>
      <c r="AA151" s="55" t="str">
        <f t="shared" si="34"/>
        <v>ES</v>
      </c>
      <c r="AB151" s="57">
        <f t="shared" si="35"/>
        <v>2</v>
      </c>
      <c r="AC151" s="55" t="str">
        <f t="shared" si="36"/>
        <v>Sin observaciones</v>
      </c>
      <c r="AD151" s="106" t="str">
        <f t="shared" si="37"/>
        <v>35</v>
      </c>
      <c r="AE151" s="106" t="str">
        <f t="shared" si="38"/>
        <v>C</v>
      </c>
      <c r="AF151" s="113" t="str">
        <f t="shared" si="39"/>
        <v>3</v>
      </c>
      <c r="AG151" s="113" t="str">
        <f t="shared" si="40"/>
        <v>NO</v>
      </c>
      <c r="AH151" s="113" t="str">
        <f t="shared" si="41"/>
        <v>O</v>
      </c>
      <c r="AI151" s="113" t="str">
        <f t="shared" si="42"/>
        <v>S</v>
      </c>
      <c r="AJ151" s="116">
        <f t="shared" si="43"/>
        <v>2855</v>
      </c>
      <c r="AK151" s="116">
        <f t="shared" si="44"/>
        <v>0</v>
      </c>
      <c r="AL151" s="116">
        <f t="shared" si="45"/>
        <v>2855</v>
      </c>
      <c r="AM151" s="119">
        <f t="shared" si="46"/>
        <v>43438</v>
      </c>
    </row>
    <row r="152" spans="1:39" ht="45" x14ac:dyDescent="0.25">
      <c r="A152" s="43" t="s">
        <v>20352</v>
      </c>
      <c r="B152" s="44" t="s">
        <v>127</v>
      </c>
      <c r="C152" s="43" t="s">
        <v>19397</v>
      </c>
      <c r="D152" s="44"/>
      <c r="E152" s="43" t="s">
        <v>20415</v>
      </c>
      <c r="F152" s="43" t="s">
        <v>18513</v>
      </c>
      <c r="G152" s="43" t="s">
        <v>19335</v>
      </c>
      <c r="H152" s="46">
        <v>0.03</v>
      </c>
      <c r="I152" s="47">
        <v>2760</v>
      </c>
      <c r="J152" s="47">
        <v>193.2</v>
      </c>
      <c r="K152" s="47">
        <v>2760</v>
      </c>
      <c r="L152" s="47">
        <v>193.2</v>
      </c>
      <c r="M152" s="43" t="s">
        <v>19953</v>
      </c>
      <c r="N152" s="48">
        <v>43438</v>
      </c>
      <c r="O152" s="44" t="s">
        <v>123</v>
      </c>
      <c r="P152" s="48"/>
      <c r="Q152" s="48"/>
      <c r="R152" s="48"/>
      <c r="S152" s="48"/>
      <c r="T152" s="43" t="s">
        <v>20424</v>
      </c>
      <c r="U152" s="43" t="s">
        <v>20425</v>
      </c>
      <c r="V152" s="43" t="s">
        <v>19569</v>
      </c>
      <c r="W152" s="48">
        <v>43438</v>
      </c>
      <c r="X152" s="43"/>
      <c r="Y152" s="121" t="str">
        <f t="shared" si="32"/>
        <v>EDUC-18-M_151</v>
      </c>
      <c r="Z152" s="45" t="str">
        <f t="shared" si="33"/>
        <v>E</v>
      </c>
      <c r="AA152" s="55" t="str">
        <f t="shared" si="34"/>
        <v>ES</v>
      </c>
      <c r="AB152" s="57">
        <f t="shared" si="35"/>
        <v>2</v>
      </c>
      <c r="AC152" s="55" t="str">
        <f t="shared" si="36"/>
        <v>Sin observaciones</v>
      </c>
      <c r="AD152" s="106" t="str">
        <f t="shared" si="37"/>
        <v>35</v>
      </c>
      <c r="AE152" s="106" t="str">
        <f t="shared" si="38"/>
        <v>E</v>
      </c>
      <c r="AF152" s="113" t="str">
        <f t="shared" si="39"/>
        <v/>
      </c>
      <c r="AG152" s="113" t="str">
        <f t="shared" si="40"/>
        <v>NO</v>
      </c>
      <c r="AH152" s="113" t="str">
        <f t="shared" si="41"/>
        <v>O</v>
      </c>
      <c r="AI152" s="113" t="str">
        <f t="shared" si="42"/>
        <v>S</v>
      </c>
      <c r="AJ152" s="116">
        <f t="shared" si="43"/>
        <v>2953</v>
      </c>
      <c r="AK152" s="116">
        <f t="shared" si="44"/>
        <v>0</v>
      </c>
      <c r="AL152" s="116">
        <f t="shared" si="45"/>
        <v>2953</v>
      </c>
      <c r="AM152" s="119">
        <f t="shared" si="46"/>
        <v>43438</v>
      </c>
    </row>
    <row r="153" spans="1:39" ht="45" x14ac:dyDescent="0.25">
      <c r="A153" s="43" t="s">
        <v>20353</v>
      </c>
      <c r="B153" s="44" t="s">
        <v>128</v>
      </c>
      <c r="C153" s="43" t="s">
        <v>19397</v>
      </c>
      <c r="D153" s="44" t="s">
        <v>19386</v>
      </c>
      <c r="E153" s="43" t="s">
        <v>20426</v>
      </c>
      <c r="F153" s="43" t="s">
        <v>18047</v>
      </c>
      <c r="G153" s="43" t="s">
        <v>19335</v>
      </c>
      <c r="H153" s="46">
        <v>0.03</v>
      </c>
      <c r="I153" s="47">
        <v>55.41</v>
      </c>
      <c r="J153" s="47">
        <v>3.88</v>
      </c>
      <c r="K153" s="47">
        <v>55.41</v>
      </c>
      <c r="L153" s="47">
        <v>3.88</v>
      </c>
      <c r="M153" s="43" t="s">
        <v>19953</v>
      </c>
      <c r="N153" s="48">
        <v>43438</v>
      </c>
      <c r="O153" s="44" t="s">
        <v>123</v>
      </c>
      <c r="P153" s="48"/>
      <c r="Q153" s="48"/>
      <c r="R153" s="48"/>
      <c r="S153" s="48"/>
      <c r="T153" s="43" t="s">
        <v>20422</v>
      </c>
      <c r="U153" s="43" t="s">
        <v>20423</v>
      </c>
      <c r="V153" s="43" t="s">
        <v>19569</v>
      </c>
      <c r="W153" s="48">
        <v>43438</v>
      </c>
      <c r="X153" s="43"/>
      <c r="Y153" s="121" t="str">
        <f t="shared" si="32"/>
        <v>EDUC-18-M_152</v>
      </c>
      <c r="Z153" s="45" t="str">
        <f t="shared" si="33"/>
        <v>C</v>
      </c>
      <c r="AA153" s="55" t="str">
        <f t="shared" si="34"/>
        <v>ES</v>
      </c>
      <c r="AB153" s="57">
        <f t="shared" si="35"/>
        <v>2</v>
      </c>
      <c r="AC153" s="55" t="str">
        <f t="shared" si="36"/>
        <v>Sin observaciones</v>
      </c>
      <c r="AD153" s="106" t="str">
        <f t="shared" si="37"/>
        <v>35</v>
      </c>
      <c r="AE153" s="106" t="str">
        <f t="shared" si="38"/>
        <v>C</v>
      </c>
      <c r="AF153" s="113" t="str">
        <f t="shared" si="39"/>
        <v>3</v>
      </c>
      <c r="AG153" s="113" t="str">
        <f t="shared" si="40"/>
        <v>NO</v>
      </c>
      <c r="AH153" s="113" t="str">
        <f t="shared" si="41"/>
        <v>O</v>
      </c>
      <c r="AI153" s="113" t="str">
        <f t="shared" si="42"/>
        <v>S</v>
      </c>
      <c r="AJ153" s="116">
        <f t="shared" si="43"/>
        <v>59</v>
      </c>
      <c r="AK153" s="116">
        <f t="shared" si="44"/>
        <v>0</v>
      </c>
      <c r="AL153" s="116">
        <f t="shared" si="45"/>
        <v>59</v>
      </c>
      <c r="AM153" s="119">
        <f t="shared" si="46"/>
        <v>43438</v>
      </c>
    </row>
    <row r="154" spans="1:39" ht="45" x14ac:dyDescent="0.25">
      <c r="A154" s="43" t="s">
        <v>20354</v>
      </c>
      <c r="B154" s="44" t="s">
        <v>127</v>
      </c>
      <c r="C154" s="43" t="s">
        <v>19397</v>
      </c>
      <c r="D154" s="44"/>
      <c r="E154" s="43" t="s">
        <v>20427</v>
      </c>
      <c r="F154" s="43" t="s">
        <v>18047</v>
      </c>
      <c r="G154" s="43" t="s">
        <v>19335</v>
      </c>
      <c r="H154" s="46">
        <v>0.09</v>
      </c>
      <c r="I154" s="47">
        <v>14018.7</v>
      </c>
      <c r="J154" s="47">
        <v>981.3</v>
      </c>
      <c r="K154" s="47">
        <v>14018.7</v>
      </c>
      <c r="L154" s="47">
        <v>981.3</v>
      </c>
      <c r="M154" s="43" t="s">
        <v>19953</v>
      </c>
      <c r="N154" s="48">
        <v>43438</v>
      </c>
      <c r="O154" s="44" t="s">
        <v>123</v>
      </c>
      <c r="P154" s="48"/>
      <c r="Q154" s="48"/>
      <c r="R154" s="48"/>
      <c r="S154" s="48"/>
      <c r="T154" s="43" t="s">
        <v>20438</v>
      </c>
      <c r="U154" s="43" t="s">
        <v>20439</v>
      </c>
      <c r="V154" s="43" t="s">
        <v>19569</v>
      </c>
      <c r="W154" s="48">
        <v>43438</v>
      </c>
      <c r="X154" s="43"/>
      <c r="Y154" s="121" t="str">
        <f t="shared" si="32"/>
        <v>EDUC-18-M_153</v>
      </c>
      <c r="Z154" s="45" t="str">
        <f t="shared" si="33"/>
        <v>E</v>
      </c>
      <c r="AA154" s="55" t="str">
        <f t="shared" si="34"/>
        <v>ES</v>
      </c>
      <c r="AB154" s="57">
        <f t="shared" si="35"/>
        <v>2</v>
      </c>
      <c r="AC154" s="55" t="str">
        <f t="shared" si="36"/>
        <v>Sin observaciones</v>
      </c>
      <c r="AD154" s="106" t="str">
        <f t="shared" si="37"/>
        <v>35</v>
      </c>
      <c r="AE154" s="106" t="str">
        <f t="shared" si="38"/>
        <v>E</v>
      </c>
      <c r="AF154" s="113" t="str">
        <f t="shared" si="39"/>
        <v/>
      </c>
      <c r="AG154" s="113" t="str">
        <f t="shared" si="40"/>
        <v>NO</v>
      </c>
      <c r="AH154" s="113" t="str">
        <f t="shared" si="41"/>
        <v>O</v>
      </c>
      <c r="AI154" s="113" t="str">
        <f t="shared" si="42"/>
        <v>S</v>
      </c>
      <c r="AJ154" s="116">
        <f t="shared" si="43"/>
        <v>15000</v>
      </c>
      <c r="AK154" s="116">
        <f t="shared" si="44"/>
        <v>0</v>
      </c>
      <c r="AL154" s="116">
        <f t="shared" si="45"/>
        <v>15000</v>
      </c>
      <c r="AM154" s="119">
        <f t="shared" si="46"/>
        <v>43438</v>
      </c>
    </row>
    <row r="155" spans="1:39" ht="60" x14ac:dyDescent="0.25">
      <c r="A155" s="43" t="s">
        <v>20355</v>
      </c>
      <c r="B155" s="44" t="s">
        <v>128</v>
      </c>
      <c r="C155" s="43" t="s">
        <v>19397</v>
      </c>
      <c r="D155" s="44" t="s">
        <v>19386</v>
      </c>
      <c r="E155" s="43" t="s">
        <v>20428</v>
      </c>
      <c r="F155" s="43" t="s">
        <v>18047</v>
      </c>
      <c r="G155" s="43" t="s">
        <v>19335</v>
      </c>
      <c r="H155" s="46">
        <v>0.03</v>
      </c>
      <c r="I155" s="47">
        <v>1344.24</v>
      </c>
      <c r="J155" s="47">
        <v>94.1</v>
      </c>
      <c r="K155" s="47">
        <v>1344.24</v>
      </c>
      <c r="L155" s="47">
        <v>94.1</v>
      </c>
      <c r="M155" s="43" t="s">
        <v>19953</v>
      </c>
      <c r="N155" s="48">
        <v>43438</v>
      </c>
      <c r="O155" s="44" t="s">
        <v>123</v>
      </c>
      <c r="P155" s="48"/>
      <c r="Q155" s="48"/>
      <c r="R155" s="48"/>
      <c r="S155" s="48"/>
      <c r="T155" s="43" t="s">
        <v>20422</v>
      </c>
      <c r="U155" s="43" t="s">
        <v>20423</v>
      </c>
      <c r="V155" s="43" t="s">
        <v>19569</v>
      </c>
      <c r="W155" s="48">
        <v>43438</v>
      </c>
      <c r="X155" s="43"/>
      <c r="Y155" s="121" t="str">
        <f t="shared" si="32"/>
        <v>EDUC-18-M_154</v>
      </c>
      <c r="Z155" s="45" t="str">
        <f t="shared" si="33"/>
        <v>C</v>
      </c>
      <c r="AA155" s="55" t="str">
        <f t="shared" si="34"/>
        <v>ES</v>
      </c>
      <c r="AB155" s="57">
        <f t="shared" si="35"/>
        <v>2</v>
      </c>
      <c r="AC155" s="55" t="str">
        <f t="shared" si="36"/>
        <v>Sin observaciones</v>
      </c>
      <c r="AD155" s="106" t="str">
        <f t="shared" si="37"/>
        <v>35</v>
      </c>
      <c r="AE155" s="106" t="str">
        <f t="shared" si="38"/>
        <v>C</v>
      </c>
      <c r="AF155" s="113" t="str">
        <f t="shared" si="39"/>
        <v>3</v>
      </c>
      <c r="AG155" s="113" t="str">
        <f t="shared" si="40"/>
        <v>NO</v>
      </c>
      <c r="AH155" s="113" t="str">
        <f t="shared" si="41"/>
        <v>O</v>
      </c>
      <c r="AI155" s="113" t="str">
        <f t="shared" si="42"/>
        <v>S</v>
      </c>
      <c r="AJ155" s="116">
        <f t="shared" si="43"/>
        <v>1438</v>
      </c>
      <c r="AK155" s="116">
        <f t="shared" si="44"/>
        <v>0</v>
      </c>
      <c r="AL155" s="116">
        <f t="shared" si="45"/>
        <v>1438</v>
      </c>
      <c r="AM155" s="119">
        <f t="shared" si="46"/>
        <v>43438</v>
      </c>
    </row>
    <row r="156" spans="1:39" ht="45" x14ac:dyDescent="0.25">
      <c r="A156" s="43" t="s">
        <v>20356</v>
      </c>
      <c r="B156" s="44" t="s">
        <v>128</v>
      </c>
      <c r="C156" s="43" t="s">
        <v>19397</v>
      </c>
      <c r="D156" s="44" t="s">
        <v>19386</v>
      </c>
      <c r="E156" s="43" t="s">
        <v>20429</v>
      </c>
      <c r="F156" s="43" t="s">
        <v>18047</v>
      </c>
      <c r="G156" s="43" t="s">
        <v>19335</v>
      </c>
      <c r="H156" s="46">
        <v>0.03</v>
      </c>
      <c r="I156" s="47">
        <v>83.96</v>
      </c>
      <c r="J156" s="47">
        <v>5.88</v>
      </c>
      <c r="K156" s="47">
        <v>83.96</v>
      </c>
      <c r="L156" s="47">
        <v>5.88</v>
      </c>
      <c r="M156" s="43" t="s">
        <v>19953</v>
      </c>
      <c r="N156" s="48">
        <v>43438</v>
      </c>
      <c r="O156" s="44" t="s">
        <v>123</v>
      </c>
      <c r="P156" s="48"/>
      <c r="Q156" s="48"/>
      <c r="R156" s="48"/>
      <c r="S156" s="48"/>
      <c r="T156" s="43" t="s">
        <v>20422</v>
      </c>
      <c r="U156" s="43" t="s">
        <v>20423</v>
      </c>
      <c r="V156" s="43" t="s">
        <v>19569</v>
      </c>
      <c r="W156" s="48">
        <v>43438</v>
      </c>
      <c r="X156" s="43"/>
      <c r="Y156" s="121" t="str">
        <f t="shared" si="32"/>
        <v>EDUC-18-M_155</v>
      </c>
      <c r="Z156" s="45" t="str">
        <f t="shared" si="33"/>
        <v>C</v>
      </c>
      <c r="AA156" s="55" t="str">
        <f t="shared" si="34"/>
        <v>ES</v>
      </c>
      <c r="AB156" s="57">
        <f t="shared" si="35"/>
        <v>2</v>
      </c>
      <c r="AC156" s="55" t="str">
        <f t="shared" si="36"/>
        <v>Sin observaciones</v>
      </c>
      <c r="AD156" s="106" t="str">
        <f t="shared" si="37"/>
        <v>35</v>
      </c>
      <c r="AE156" s="106" t="str">
        <f t="shared" si="38"/>
        <v>C</v>
      </c>
      <c r="AF156" s="113" t="str">
        <f t="shared" si="39"/>
        <v>3</v>
      </c>
      <c r="AG156" s="113" t="str">
        <f t="shared" si="40"/>
        <v>NO</v>
      </c>
      <c r="AH156" s="113" t="str">
        <f t="shared" si="41"/>
        <v>O</v>
      </c>
      <c r="AI156" s="113" t="str">
        <f t="shared" si="42"/>
        <v>S</v>
      </c>
      <c r="AJ156" s="116">
        <f t="shared" si="43"/>
        <v>90</v>
      </c>
      <c r="AK156" s="116">
        <f t="shared" si="44"/>
        <v>0</v>
      </c>
      <c r="AL156" s="116">
        <f t="shared" si="45"/>
        <v>90</v>
      </c>
      <c r="AM156" s="119">
        <f t="shared" si="46"/>
        <v>43438</v>
      </c>
    </row>
    <row r="157" spans="1:39" ht="30" x14ac:dyDescent="0.25">
      <c r="A157" s="43" t="s">
        <v>20357</v>
      </c>
      <c r="B157" s="44" t="s">
        <v>127</v>
      </c>
      <c r="C157" s="43" t="s">
        <v>19397</v>
      </c>
      <c r="D157" s="44"/>
      <c r="E157" s="43" t="s">
        <v>20430</v>
      </c>
      <c r="F157" s="43" t="s">
        <v>18385</v>
      </c>
      <c r="G157" s="43" t="s">
        <v>19335</v>
      </c>
      <c r="H157" s="46">
        <v>0.09</v>
      </c>
      <c r="I157" s="47">
        <v>335.02</v>
      </c>
      <c r="J157" s="47">
        <v>23.45</v>
      </c>
      <c r="K157" s="47">
        <v>335.02</v>
      </c>
      <c r="L157" s="47">
        <v>23.45</v>
      </c>
      <c r="M157" s="43" t="s">
        <v>19953</v>
      </c>
      <c r="N157" s="48">
        <v>43438</v>
      </c>
      <c r="O157" s="44" t="s">
        <v>123</v>
      </c>
      <c r="P157" s="48"/>
      <c r="Q157" s="48"/>
      <c r="R157" s="48"/>
      <c r="S157" s="48"/>
      <c r="T157" s="43" t="s">
        <v>20205</v>
      </c>
      <c r="U157" s="43" t="s">
        <v>20206</v>
      </c>
      <c r="V157" s="43" t="s">
        <v>19569</v>
      </c>
      <c r="W157" s="48">
        <v>43438</v>
      </c>
      <c r="X157" s="43"/>
      <c r="Y157" s="121" t="str">
        <f t="shared" si="32"/>
        <v>EDUC-18-M_156</v>
      </c>
      <c r="Z157" s="45" t="str">
        <f t="shared" si="33"/>
        <v>E</v>
      </c>
      <c r="AA157" s="55" t="str">
        <f t="shared" si="34"/>
        <v>ES</v>
      </c>
      <c r="AB157" s="57">
        <f t="shared" si="35"/>
        <v>2</v>
      </c>
      <c r="AC157" s="55" t="str">
        <f t="shared" si="36"/>
        <v>Sin observaciones</v>
      </c>
      <c r="AD157" s="106" t="str">
        <f t="shared" si="37"/>
        <v>35</v>
      </c>
      <c r="AE157" s="106" t="str">
        <f t="shared" si="38"/>
        <v>E</v>
      </c>
      <c r="AF157" s="113" t="str">
        <f t="shared" si="39"/>
        <v/>
      </c>
      <c r="AG157" s="113" t="str">
        <f t="shared" si="40"/>
        <v>NO</v>
      </c>
      <c r="AH157" s="113" t="str">
        <f t="shared" si="41"/>
        <v>O</v>
      </c>
      <c r="AI157" s="113" t="str">
        <f t="shared" si="42"/>
        <v>S</v>
      </c>
      <c r="AJ157" s="116">
        <f t="shared" si="43"/>
        <v>358</v>
      </c>
      <c r="AK157" s="116">
        <f t="shared" si="44"/>
        <v>0</v>
      </c>
      <c r="AL157" s="116">
        <f t="shared" si="45"/>
        <v>358</v>
      </c>
      <c r="AM157" s="119">
        <f t="shared" si="46"/>
        <v>43438</v>
      </c>
    </row>
    <row r="158" spans="1:39" ht="60" x14ac:dyDescent="0.25">
      <c r="A158" s="43" t="s">
        <v>20358</v>
      </c>
      <c r="B158" s="44" t="s">
        <v>127</v>
      </c>
      <c r="C158" s="43" t="s">
        <v>19397</v>
      </c>
      <c r="D158" s="44"/>
      <c r="E158" s="43" t="s">
        <v>20431</v>
      </c>
      <c r="F158" s="43" t="s">
        <v>18095</v>
      </c>
      <c r="G158" s="43" t="s">
        <v>19335</v>
      </c>
      <c r="H158" s="46">
        <v>0.03</v>
      </c>
      <c r="I158" s="47">
        <v>2033.42</v>
      </c>
      <c r="J158" s="47">
        <v>142.34</v>
      </c>
      <c r="K158" s="47">
        <v>2033.42</v>
      </c>
      <c r="L158" s="47">
        <v>142.34</v>
      </c>
      <c r="M158" s="43" t="s">
        <v>19953</v>
      </c>
      <c r="N158" s="48">
        <v>43445</v>
      </c>
      <c r="O158" s="44" t="s">
        <v>123</v>
      </c>
      <c r="P158" s="48"/>
      <c r="Q158" s="48"/>
      <c r="R158" s="48"/>
      <c r="S158" s="48"/>
      <c r="T158" s="43" t="s">
        <v>20440</v>
      </c>
      <c r="U158" s="43" t="s">
        <v>20441</v>
      </c>
      <c r="V158" s="43" t="s">
        <v>19569</v>
      </c>
      <c r="W158" s="48">
        <v>43445</v>
      </c>
      <c r="X158" s="43" t="s">
        <v>20432</v>
      </c>
      <c r="Y158" s="121" t="str">
        <f t="shared" si="32"/>
        <v>EDUC-18-M_157</v>
      </c>
      <c r="Z158" s="45" t="str">
        <f t="shared" si="33"/>
        <v>E</v>
      </c>
      <c r="AA158" s="55" t="str">
        <f t="shared" si="34"/>
        <v>ES</v>
      </c>
      <c r="AB158" s="57">
        <f t="shared" si="35"/>
        <v>2</v>
      </c>
      <c r="AC158" s="55" t="str">
        <f t="shared" si="36"/>
        <v>"I Feria Insular de la Juventud" - Rumbo</v>
      </c>
      <c r="AD158" s="106" t="str">
        <f t="shared" si="37"/>
        <v>35</v>
      </c>
      <c r="AE158" s="106" t="str">
        <f t="shared" si="38"/>
        <v>E</v>
      </c>
      <c r="AF158" s="113" t="str">
        <f t="shared" si="39"/>
        <v/>
      </c>
      <c r="AG158" s="113" t="str">
        <f t="shared" si="40"/>
        <v>NO</v>
      </c>
      <c r="AH158" s="113" t="str">
        <f t="shared" si="41"/>
        <v>O</v>
      </c>
      <c r="AI158" s="113" t="str">
        <f t="shared" si="42"/>
        <v>S</v>
      </c>
      <c r="AJ158" s="116">
        <f t="shared" si="43"/>
        <v>2176</v>
      </c>
      <c r="AK158" s="116">
        <f t="shared" si="44"/>
        <v>0</v>
      </c>
      <c r="AL158" s="116">
        <f t="shared" si="45"/>
        <v>2176</v>
      </c>
      <c r="AM158" s="119">
        <f t="shared" si="46"/>
        <v>43445</v>
      </c>
    </row>
    <row r="159" spans="1:39" ht="30" x14ac:dyDescent="0.25">
      <c r="A159" s="43" t="s">
        <v>20359</v>
      </c>
      <c r="B159" s="44" t="s">
        <v>127</v>
      </c>
      <c r="C159" s="43" t="s">
        <v>19397</v>
      </c>
      <c r="D159" s="44"/>
      <c r="E159" s="43" t="s">
        <v>20433</v>
      </c>
      <c r="F159" s="43" t="s">
        <v>15838</v>
      </c>
      <c r="G159" s="43" t="s">
        <v>19335</v>
      </c>
      <c r="H159" s="46">
        <v>0.06</v>
      </c>
      <c r="I159" s="47">
        <v>340</v>
      </c>
      <c r="J159" s="47">
        <v>10.199999999999999</v>
      </c>
      <c r="K159" s="47">
        <v>340</v>
      </c>
      <c r="L159" s="47">
        <v>10.199999999999999</v>
      </c>
      <c r="M159" s="43" t="s">
        <v>19953</v>
      </c>
      <c r="N159" s="48">
        <v>43446</v>
      </c>
      <c r="O159" s="44" t="s">
        <v>123</v>
      </c>
      <c r="P159" s="48"/>
      <c r="Q159" s="48"/>
      <c r="R159" s="48"/>
      <c r="S159" s="48"/>
      <c r="T159" s="43" t="s">
        <v>20128</v>
      </c>
      <c r="U159" s="43" t="s">
        <v>20129</v>
      </c>
      <c r="V159" s="43" t="s">
        <v>19569</v>
      </c>
      <c r="W159" s="48">
        <v>43446</v>
      </c>
      <c r="X159" s="43"/>
      <c r="Y159" s="121" t="str">
        <f t="shared" si="32"/>
        <v>EDUC-18-M_158</v>
      </c>
      <c r="Z159" s="45" t="str">
        <f t="shared" si="33"/>
        <v>E</v>
      </c>
      <c r="AA159" s="55" t="str">
        <f t="shared" si="34"/>
        <v>ES</v>
      </c>
      <c r="AB159" s="57">
        <f t="shared" si="35"/>
        <v>2</v>
      </c>
      <c r="AC159" s="55" t="str">
        <f t="shared" si="36"/>
        <v>Sin observaciones</v>
      </c>
      <c r="AD159" s="106" t="str">
        <f t="shared" si="37"/>
        <v>35</v>
      </c>
      <c r="AE159" s="106" t="str">
        <f t="shared" si="38"/>
        <v>E</v>
      </c>
      <c r="AF159" s="113" t="str">
        <f t="shared" si="39"/>
        <v/>
      </c>
      <c r="AG159" s="113" t="str">
        <f t="shared" si="40"/>
        <v>NO</v>
      </c>
      <c r="AH159" s="113" t="str">
        <f t="shared" si="41"/>
        <v>O</v>
      </c>
      <c r="AI159" s="113" t="str">
        <f t="shared" si="42"/>
        <v>S</v>
      </c>
      <c r="AJ159" s="116">
        <f t="shared" si="43"/>
        <v>350</v>
      </c>
      <c r="AK159" s="116">
        <f t="shared" si="44"/>
        <v>0</v>
      </c>
      <c r="AL159" s="116">
        <f t="shared" si="45"/>
        <v>350</v>
      </c>
      <c r="AM159" s="119">
        <f t="shared" si="46"/>
        <v>43446</v>
      </c>
    </row>
    <row r="160" spans="1:39" ht="45" x14ac:dyDescent="0.25">
      <c r="A160" s="43" t="s">
        <v>20360</v>
      </c>
      <c r="B160" s="44" t="s">
        <v>127</v>
      </c>
      <c r="C160" s="43" t="s">
        <v>19397</v>
      </c>
      <c r="D160" s="44"/>
      <c r="E160" s="43" t="s">
        <v>20434</v>
      </c>
      <c r="F160" s="43" t="s">
        <v>15838</v>
      </c>
      <c r="G160" s="43" t="s">
        <v>19335</v>
      </c>
      <c r="H160" s="46">
        <v>0.21</v>
      </c>
      <c r="I160" s="47">
        <v>985</v>
      </c>
      <c r="J160" s="47">
        <v>29.55</v>
      </c>
      <c r="K160" s="47">
        <v>985</v>
      </c>
      <c r="L160" s="47">
        <v>29.55</v>
      </c>
      <c r="M160" s="43" t="s">
        <v>19953</v>
      </c>
      <c r="N160" s="48">
        <v>43446</v>
      </c>
      <c r="O160" s="44" t="s">
        <v>123</v>
      </c>
      <c r="P160" s="48"/>
      <c r="Q160" s="48"/>
      <c r="R160" s="48"/>
      <c r="S160" s="48"/>
      <c r="T160" s="43" t="s">
        <v>19984</v>
      </c>
      <c r="U160" s="43" t="s">
        <v>19985</v>
      </c>
      <c r="V160" s="43" t="s">
        <v>19569</v>
      </c>
      <c r="W160" s="48">
        <v>43446</v>
      </c>
      <c r="X160" s="43"/>
      <c r="Y160" s="121" t="str">
        <f t="shared" si="32"/>
        <v>EDUC-18-M_159</v>
      </c>
      <c r="Z160" s="45" t="str">
        <f t="shared" si="33"/>
        <v>E</v>
      </c>
      <c r="AA160" s="55" t="str">
        <f t="shared" si="34"/>
        <v>ES</v>
      </c>
      <c r="AB160" s="57">
        <f t="shared" si="35"/>
        <v>2</v>
      </c>
      <c r="AC160" s="55" t="str">
        <f t="shared" si="36"/>
        <v>Sin observaciones</v>
      </c>
      <c r="AD160" s="106" t="str">
        <f t="shared" si="37"/>
        <v>35</v>
      </c>
      <c r="AE160" s="106" t="str">
        <f t="shared" si="38"/>
        <v>E</v>
      </c>
      <c r="AF160" s="113" t="str">
        <f t="shared" si="39"/>
        <v/>
      </c>
      <c r="AG160" s="113" t="str">
        <f t="shared" si="40"/>
        <v>NO</v>
      </c>
      <c r="AH160" s="113" t="str">
        <f t="shared" si="41"/>
        <v>O</v>
      </c>
      <c r="AI160" s="113" t="str">
        <f t="shared" si="42"/>
        <v>S</v>
      </c>
      <c r="AJ160" s="116">
        <f t="shared" si="43"/>
        <v>1015</v>
      </c>
      <c r="AK160" s="116">
        <f t="shared" si="44"/>
        <v>0</v>
      </c>
      <c r="AL160" s="116">
        <f t="shared" si="45"/>
        <v>1015</v>
      </c>
      <c r="AM160" s="119">
        <f t="shared" si="46"/>
        <v>43446</v>
      </c>
    </row>
    <row r="161" spans="1:39" ht="60" x14ac:dyDescent="0.25">
      <c r="A161" s="43" t="s">
        <v>20361</v>
      </c>
      <c r="B161" s="44" t="s">
        <v>127</v>
      </c>
      <c r="C161" s="43" t="s">
        <v>19397</v>
      </c>
      <c r="D161" s="44"/>
      <c r="E161" s="43" t="s">
        <v>20435</v>
      </c>
      <c r="F161" s="43" t="s">
        <v>15838</v>
      </c>
      <c r="G161" s="43" t="s">
        <v>19335</v>
      </c>
      <c r="H161" s="46">
        <v>0.09</v>
      </c>
      <c r="I161" s="47">
        <v>520</v>
      </c>
      <c r="J161" s="47">
        <v>15.6</v>
      </c>
      <c r="K161" s="47">
        <v>520</v>
      </c>
      <c r="L161" s="47">
        <v>15.6</v>
      </c>
      <c r="M161" s="43" t="s">
        <v>19953</v>
      </c>
      <c r="N161" s="48">
        <v>43446</v>
      </c>
      <c r="O161" s="44" t="s">
        <v>123</v>
      </c>
      <c r="P161" s="48"/>
      <c r="Q161" s="48"/>
      <c r="R161" s="48"/>
      <c r="S161" s="48"/>
      <c r="T161" s="43" t="s">
        <v>19984</v>
      </c>
      <c r="U161" s="43" t="s">
        <v>19985</v>
      </c>
      <c r="V161" s="43" t="s">
        <v>19569</v>
      </c>
      <c r="W161" s="48">
        <v>43446</v>
      </c>
      <c r="X161" s="43"/>
      <c r="Y161" s="121" t="str">
        <f t="shared" si="32"/>
        <v>EDUC-18-M_160</v>
      </c>
      <c r="Z161" s="45" t="str">
        <f t="shared" si="33"/>
        <v>E</v>
      </c>
      <c r="AA161" s="55" t="str">
        <f t="shared" si="34"/>
        <v>ES</v>
      </c>
      <c r="AB161" s="57">
        <f t="shared" si="35"/>
        <v>2</v>
      </c>
      <c r="AC161" s="55" t="str">
        <f t="shared" si="36"/>
        <v>Sin observaciones</v>
      </c>
      <c r="AD161" s="106" t="str">
        <f t="shared" si="37"/>
        <v>35</v>
      </c>
      <c r="AE161" s="106" t="str">
        <f t="shared" si="38"/>
        <v>E</v>
      </c>
      <c r="AF161" s="113" t="str">
        <f t="shared" si="39"/>
        <v/>
      </c>
      <c r="AG161" s="113" t="str">
        <f t="shared" si="40"/>
        <v>NO</v>
      </c>
      <c r="AH161" s="113" t="str">
        <f t="shared" si="41"/>
        <v>O</v>
      </c>
      <c r="AI161" s="113" t="str">
        <f t="shared" si="42"/>
        <v>S</v>
      </c>
      <c r="AJ161" s="116">
        <f t="shared" si="43"/>
        <v>536</v>
      </c>
      <c r="AK161" s="116">
        <f t="shared" si="44"/>
        <v>0</v>
      </c>
      <c r="AL161" s="116">
        <f t="shared" si="45"/>
        <v>536</v>
      </c>
      <c r="AM161" s="119">
        <f t="shared" si="46"/>
        <v>43446</v>
      </c>
    </row>
    <row r="162" spans="1:39" ht="60" x14ac:dyDescent="0.25">
      <c r="A162" s="43" t="s">
        <v>20362</v>
      </c>
      <c r="B162" s="44" t="s">
        <v>128</v>
      </c>
      <c r="C162" s="43" t="s">
        <v>19397</v>
      </c>
      <c r="D162" s="44" t="s">
        <v>19384</v>
      </c>
      <c r="E162" s="43" t="s">
        <v>20436</v>
      </c>
      <c r="F162" s="131" t="s">
        <v>12474</v>
      </c>
      <c r="G162" s="43" t="s">
        <v>19335</v>
      </c>
      <c r="H162" s="46">
        <v>0.03</v>
      </c>
      <c r="I162" s="47">
        <v>8768.7999999999993</v>
      </c>
      <c r="J162" s="47">
        <v>613.82000000000005</v>
      </c>
      <c r="K162" s="47">
        <v>8768.7999999999993</v>
      </c>
      <c r="L162" s="47">
        <v>613.82000000000005</v>
      </c>
      <c r="M162" s="43" t="s">
        <v>19953</v>
      </c>
      <c r="N162" s="48">
        <v>43446</v>
      </c>
      <c r="O162" s="44" t="s">
        <v>123</v>
      </c>
      <c r="P162" s="48"/>
      <c r="Q162" s="48"/>
      <c r="R162" s="48"/>
      <c r="S162" s="48"/>
      <c r="T162" s="43" t="s">
        <v>20238</v>
      </c>
      <c r="U162" s="43" t="s">
        <v>20239</v>
      </c>
      <c r="V162" s="43" t="s">
        <v>19569</v>
      </c>
      <c r="W162" s="48">
        <v>43446</v>
      </c>
      <c r="X162" s="43"/>
      <c r="Y162" s="121" t="str">
        <f t="shared" si="32"/>
        <v>EDUC-18-M_161</v>
      </c>
      <c r="Z162" s="45" t="str">
        <f t="shared" si="33"/>
        <v>C</v>
      </c>
      <c r="AA162" s="55" t="str">
        <f t="shared" si="34"/>
        <v>ES</v>
      </c>
      <c r="AB162" s="57">
        <f t="shared" si="35"/>
        <v>2</v>
      </c>
      <c r="AC162" s="55" t="str">
        <f t="shared" si="36"/>
        <v>Sin observaciones</v>
      </c>
      <c r="AD162" s="106" t="str">
        <f t="shared" si="37"/>
        <v>35</v>
      </c>
      <c r="AE162" s="106" t="str">
        <f t="shared" si="38"/>
        <v>C</v>
      </c>
      <c r="AF162" s="113" t="str">
        <f t="shared" si="39"/>
        <v>1</v>
      </c>
      <c r="AG162" s="113" t="str">
        <f t="shared" si="40"/>
        <v>NO</v>
      </c>
      <c r="AH162" s="113" t="str">
        <f t="shared" si="41"/>
        <v>O</v>
      </c>
      <c r="AI162" s="113" t="str">
        <f t="shared" si="42"/>
        <v>S</v>
      </c>
      <c r="AJ162" s="116">
        <f t="shared" si="43"/>
        <v>9383</v>
      </c>
      <c r="AK162" s="116">
        <f t="shared" si="44"/>
        <v>0</v>
      </c>
      <c r="AL162" s="116">
        <f t="shared" si="45"/>
        <v>9383</v>
      </c>
      <c r="AM162" s="119">
        <f t="shared" si="46"/>
        <v>43446</v>
      </c>
    </row>
    <row r="163" spans="1:39" ht="30" x14ac:dyDescent="0.25">
      <c r="A163" s="43" t="s">
        <v>20363</v>
      </c>
      <c r="B163" s="44" t="s">
        <v>127</v>
      </c>
      <c r="C163" s="43" t="s">
        <v>19397</v>
      </c>
      <c r="D163" s="44"/>
      <c r="E163" s="43" t="s">
        <v>20437</v>
      </c>
      <c r="F163" s="43" t="s">
        <v>15838</v>
      </c>
      <c r="G163" s="43" t="s">
        <v>19335</v>
      </c>
      <c r="H163" s="46">
        <v>0.03</v>
      </c>
      <c r="I163" s="47">
        <v>95</v>
      </c>
      <c r="J163" s="47">
        <v>2.85</v>
      </c>
      <c r="K163" s="47">
        <v>95</v>
      </c>
      <c r="L163" s="47">
        <v>2.85</v>
      </c>
      <c r="M163" s="43" t="s">
        <v>19953</v>
      </c>
      <c r="N163" s="48">
        <v>43446</v>
      </c>
      <c r="O163" s="44" t="s">
        <v>123</v>
      </c>
      <c r="P163" s="48"/>
      <c r="Q163" s="48"/>
      <c r="R163" s="48"/>
      <c r="S163" s="48"/>
      <c r="T163" s="43" t="s">
        <v>20170</v>
      </c>
      <c r="U163" s="43" t="s">
        <v>20171</v>
      </c>
      <c r="V163" s="43" t="s">
        <v>19569</v>
      </c>
      <c r="W163" s="48">
        <v>43446</v>
      </c>
      <c r="X163" s="43"/>
      <c r="Y163" s="121" t="str">
        <f t="shared" si="32"/>
        <v>EDUC-18-M_162</v>
      </c>
      <c r="Z163" s="45" t="str">
        <f t="shared" si="33"/>
        <v>E</v>
      </c>
      <c r="AA163" s="55" t="str">
        <f t="shared" si="34"/>
        <v>ES</v>
      </c>
      <c r="AB163" s="57">
        <f t="shared" si="35"/>
        <v>2</v>
      </c>
      <c r="AC163" s="55" t="str">
        <f t="shared" si="36"/>
        <v>Sin observaciones</v>
      </c>
      <c r="AD163" s="106" t="str">
        <f t="shared" si="37"/>
        <v>35</v>
      </c>
      <c r="AE163" s="106" t="str">
        <f t="shared" si="38"/>
        <v>E</v>
      </c>
      <c r="AF163" s="113" t="str">
        <f t="shared" si="39"/>
        <v/>
      </c>
      <c r="AG163" s="113" t="str">
        <f t="shared" si="40"/>
        <v>NO</v>
      </c>
      <c r="AH163" s="113" t="str">
        <f t="shared" si="41"/>
        <v>O</v>
      </c>
      <c r="AI163" s="113" t="str">
        <f t="shared" si="42"/>
        <v>S</v>
      </c>
      <c r="AJ163" s="116">
        <f t="shared" si="43"/>
        <v>98</v>
      </c>
      <c r="AK163" s="116">
        <f t="shared" si="44"/>
        <v>0</v>
      </c>
      <c r="AL163" s="116">
        <f t="shared" si="45"/>
        <v>98</v>
      </c>
      <c r="AM163" s="119">
        <f t="shared" si="46"/>
        <v>43446</v>
      </c>
    </row>
    <row r="164" spans="1:39" ht="30" x14ac:dyDescent="0.25">
      <c r="A164" s="43" t="s">
        <v>20364</v>
      </c>
      <c r="B164" s="44" t="s">
        <v>127</v>
      </c>
      <c r="C164" s="43" t="s">
        <v>19397</v>
      </c>
      <c r="D164" s="44"/>
      <c r="E164" s="43" t="s">
        <v>20442</v>
      </c>
      <c r="F164" s="43" t="s">
        <v>12544</v>
      </c>
      <c r="G164" s="43" t="s">
        <v>19335</v>
      </c>
      <c r="H164" s="46">
        <v>0.03</v>
      </c>
      <c r="I164" s="47">
        <v>352.34</v>
      </c>
      <c r="J164" s="47">
        <v>24.66</v>
      </c>
      <c r="K164" s="47">
        <v>352.34</v>
      </c>
      <c r="L164" s="47">
        <v>24.66</v>
      </c>
      <c r="M164" s="43" t="s">
        <v>19953</v>
      </c>
      <c r="N164" s="48">
        <v>43455</v>
      </c>
      <c r="O164" s="44" t="s">
        <v>123</v>
      </c>
      <c r="P164" s="48"/>
      <c r="Q164" s="48"/>
      <c r="R164" s="48"/>
      <c r="S164" s="48"/>
      <c r="T164" s="43" t="s">
        <v>19970</v>
      </c>
      <c r="U164" s="43" t="s">
        <v>19971</v>
      </c>
      <c r="V164" s="43" t="s">
        <v>19569</v>
      </c>
      <c r="W164" s="48">
        <v>43455</v>
      </c>
      <c r="X164" s="43" t="s">
        <v>20443</v>
      </c>
      <c r="Y164" s="121" t="str">
        <f t="shared" si="32"/>
        <v>EDUC-18-M_163</v>
      </c>
      <c r="Z164" s="45" t="str">
        <f t="shared" si="33"/>
        <v>E</v>
      </c>
      <c r="AA164" s="55" t="str">
        <f t="shared" si="34"/>
        <v>ES</v>
      </c>
      <c r="AB164" s="57">
        <f t="shared" si="35"/>
        <v>2</v>
      </c>
      <c r="AC164" s="55" t="str">
        <f t="shared" si="36"/>
        <v>Centro Insular de Juventud de San Antonio (Vegueta)</v>
      </c>
      <c r="AD164" s="106" t="str">
        <f t="shared" si="37"/>
        <v>35</v>
      </c>
      <c r="AE164" s="106" t="str">
        <f t="shared" si="38"/>
        <v>E</v>
      </c>
      <c r="AF164" s="113" t="str">
        <f t="shared" si="39"/>
        <v/>
      </c>
      <c r="AG164" s="113" t="str">
        <f t="shared" si="40"/>
        <v>NO</v>
      </c>
      <c r="AH164" s="113" t="str">
        <f t="shared" si="41"/>
        <v>O</v>
      </c>
      <c r="AI164" s="113" t="str">
        <f t="shared" si="42"/>
        <v>S</v>
      </c>
      <c r="AJ164" s="116">
        <f t="shared" si="43"/>
        <v>377</v>
      </c>
      <c r="AK164" s="116">
        <f t="shared" si="44"/>
        <v>0</v>
      </c>
      <c r="AL164" s="116">
        <f t="shared" si="45"/>
        <v>377</v>
      </c>
      <c r="AM164" s="119">
        <f t="shared" si="46"/>
        <v>43455</v>
      </c>
    </row>
    <row r="165" spans="1:39" ht="30" x14ac:dyDescent="0.25">
      <c r="A165" s="43" t="s">
        <v>20365</v>
      </c>
      <c r="B165" s="44" t="s">
        <v>127</v>
      </c>
      <c r="C165" s="43" t="s">
        <v>19397</v>
      </c>
      <c r="D165" s="44"/>
      <c r="E165" s="43" t="s">
        <v>20444</v>
      </c>
      <c r="F165" s="43" t="s">
        <v>18959</v>
      </c>
      <c r="G165" s="43" t="s">
        <v>19335</v>
      </c>
      <c r="H165" s="46">
        <v>0.03</v>
      </c>
      <c r="I165" s="47">
        <v>1400</v>
      </c>
      <c r="J165" s="47">
        <v>98</v>
      </c>
      <c r="K165" s="47">
        <v>1400</v>
      </c>
      <c r="L165" s="47">
        <v>98</v>
      </c>
      <c r="M165" s="43" t="s">
        <v>19953</v>
      </c>
      <c r="N165" s="48">
        <v>43455</v>
      </c>
      <c r="O165" s="44" t="s">
        <v>123</v>
      </c>
      <c r="P165" s="48"/>
      <c r="Q165" s="48"/>
      <c r="R165" s="48"/>
      <c r="S165" s="48"/>
      <c r="T165" s="43" t="s">
        <v>20457</v>
      </c>
      <c r="U165" s="43" t="s">
        <v>20458</v>
      </c>
      <c r="V165" s="43" t="s">
        <v>19569</v>
      </c>
      <c r="W165" s="48">
        <v>43455</v>
      </c>
      <c r="X165" s="43"/>
      <c r="Y165" s="121" t="str">
        <f t="shared" si="32"/>
        <v>EDUC-18-M_164</v>
      </c>
      <c r="Z165" s="45" t="str">
        <f t="shared" si="33"/>
        <v>E</v>
      </c>
      <c r="AA165" s="55" t="str">
        <f t="shared" si="34"/>
        <v>ES</v>
      </c>
      <c r="AB165" s="57">
        <f t="shared" si="35"/>
        <v>2</v>
      </c>
      <c r="AC165" s="55" t="str">
        <f t="shared" si="36"/>
        <v>Sin observaciones</v>
      </c>
      <c r="AD165" s="106" t="str">
        <f t="shared" si="37"/>
        <v>35</v>
      </c>
      <c r="AE165" s="106" t="str">
        <f t="shared" si="38"/>
        <v>E</v>
      </c>
      <c r="AF165" s="113" t="str">
        <f t="shared" si="39"/>
        <v/>
      </c>
      <c r="AG165" s="113" t="str">
        <f t="shared" si="40"/>
        <v>NO</v>
      </c>
      <c r="AH165" s="113" t="str">
        <f t="shared" si="41"/>
        <v>O</v>
      </c>
      <c r="AI165" s="113" t="str">
        <f t="shared" si="42"/>
        <v>S</v>
      </c>
      <c r="AJ165" s="116">
        <f t="shared" si="43"/>
        <v>1498</v>
      </c>
      <c r="AK165" s="116">
        <f t="shared" si="44"/>
        <v>0</v>
      </c>
      <c r="AL165" s="116">
        <f t="shared" si="45"/>
        <v>1498</v>
      </c>
      <c r="AM165" s="119">
        <f t="shared" si="46"/>
        <v>43455</v>
      </c>
    </row>
    <row r="166" spans="1:39" ht="45" x14ac:dyDescent="0.25">
      <c r="A166" s="43" t="s">
        <v>20366</v>
      </c>
      <c r="B166" s="44" t="s">
        <v>127</v>
      </c>
      <c r="C166" s="43" t="s">
        <v>19397</v>
      </c>
      <c r="D166" s="44"/>
      <c r="E166" s="43" t="s">
        <v>20445</v>
      </c>
      <c r="F166" s="43" t="s">
        <v>18229</v>
      </c>
      <c r="G166" s="43" t="s">
        <v>19335</v>
      </c>
      <c r="H166" s="46">
        <v>0.36</v>
      </c>
      <c r="I166" s="47">
        <v>1800</v>
      </c>
      <c r="J166" s="47">
        <v>126</v>
      </c>
      <c r="K166" s="47">
        <v>1800</v>
      </c>
      <c r="L166" s="47">
        <v>126</v>
      </c>
      <c r="M166" s="43" t="s">
        <v>19953</v>
      </c>
      <c r="N166" s="48">
        <v>43438</v>
      </c>
      <c r="O166" s="44" t="s">
        <v>123</v>
      </c>
      <c r="P166" s="48"/>
      <c r="Q166" s="48"/>
      <c r="R166" s="48"/>
      <c r="S166" s="48"/>
      <c r="T166" s="43" t="s">
        <v>20459</v>
      </c>
      <c r="U166" s="43" t="s">
        <v>20460</v>
      </c>
      <c r="V166" s="43" t="s">
        <v>19569</v>
      </c>
      <c r="W166" s="48">
        <v>43438</v>
      </c>
      <c r="X166" s="43" t="s">
        <v>20446</v>
      </c>
      <c r="Y166" s="121" t="str">
        <f t="shared" si="32"/>
        <v>EDUC-18-M_165</v>
      </c>
      <c r="Z166" s="45" t="str">
        <f t="shared" si="33"/>
        <v>E</v>
      </c>
      <c r="AA166" s="55" t="str">
        <f t="shared" si="34"/>
        <v>ES</v>
      </c>
      <c r="AB166" s="57">
        <f t="shared" si="35"/>
        <v>2</v>
      </c>
      <c r="AC166" s="55" t="str">
        <f t="shared" si="36"/>
        <v>Plan de Educación No Formal - Jóvenes 16-35 años</v>
      </c>
      <c r="AD166" s="106" t="str">
        <f t="shared" si="37"/>
        <v>35</v>
      </c>
      <c r="AE166" s="106" t="str">
        <f t="shared" si="38"/>
        <v>E</v>
      </c>
      <c r="AF166" s="113" t="str">
        <f t="shared" si="39"/>
        <v/>
      </c>
      <c r="AG166" s="113" t="str">
        <f t="shared" si="40"/>
        <v>NO</v>
      </c>
      <c r="AH166" s="113" t="str">
        <f t="shared" si="41"/>
        <v>O</v>
      </c>
      <c r="AI166" s="113" t="str">
        <f t="shared" si="42"/>
        <v>S</v>
      </c>
      <c r="AJ166" s="116">
        <f t="shared" si="43"/>
        <v>1926</v>
      </c>
      <c r="AK166" s="116">
        <f t="shared" si="44"/>
        <v>0</v>
      </c>
      <c r="AL166" s="116">
        <f t="shared" si="45"/>
        <v>1926</v>
      </c>
      <c r="AM166" s="119">
        <f t="shared" si="46"/>
        <v>43438</v>
      </c>
    </row>
    <row r="167" spans="1:39" ht="30" x14ac:dyDescent="0.25">
      <c r="A167" s="43" t="s">
        <v>20367</v>
      </c>
      <c r="B167" s="44" t="s">
        <v>127</v>
      </c>
      <c r="C167" s="43" t="s">
        <v>19397</v>
      </c>
      <c r="D167" s="44"/>
      <c r="E167" s="43" t="s">
        <v>20447</v>
      </c>
      <c r="F167" s="43" t="s">
        <v>18923</v>
      </c>
      <c r="G167" s="43" t="s">
        <v>19335</v>
      </c>
      <c r="H167" s="46">
        <v>0.03</v>
      </c>
      <c r="I167" s="47">
        <v>8500</v>
      </c>
      <c r="J167" s="47">
        <v>595</v>
      </c>
      <c r="K167" s="47">
        <v>8500</v>
      </c>
      <c r="L167" s="47">
        <v>595</v>
      </c>
      <c r="M167" s="43" t="s">
        <v>19953</v>
      </c>
      <c r="N167" s="48">
        <v>43445</v>
      </c>
      <c r="O167" s="44" t="s">
        <v>123</v>
      </c>
      <c r="P167" s="48"/>
      <c r="Q167" s="48"/>
      <c r="R167" s="48"/>
      <c r="S167" s="48"/>
      <c r="T167" s="43" t="s">
        <v>20461</v>
      </c>
      <c r="U167" s="43" t="s">
        <v>20462</v>
      </c>
      <c r="V167" s="43" t="s">
        <v>19569</v>
      </c>
      <c r="W167" s="48">
        <v>43445</v>
      </c>
      <c r="X167" s="43"/>
      <c r="Y167" s="121" t="str">
        <f t="shared" si="32"/>
        <v>EDUC-18-M_166</v>
      </c>
      <c r="Z167" s="45" t="str">
        <f t="shared" si="33"/>
        <v>E</v>
      </c>
      <c r="AA167" s="55" t="str">
        <f t="shared" si="34"/>
        <v>ES</v>
      </c>
      <c r="AB167" s="57">
        <f t="shared" si="35"/>
        <v>2</v>
      </c>
      <c r="AC167" s="55" t="str">
        <f t="shared" si="36"/>
        <v>Sin observaciones</v>
      </c>
      <c r="AD167" s="106" t="str">
        <f t="shared" si="37"/>
        <v>35</v>
      </c>
      <c r="AE167" s="106" t="str">
        <f t="shared" si="38"/>
        <v>E</v>
      </c>
      <c r="AF167" s="113" t="str">
        <f t="shared" si="39"/>
        <v/>
      </c>
      <c r="AG167" s="113" t="str">
        <f t="shared" si="40"/>
        <v>NO</v>
      </c>
      <c r="AH167" s="113" t="str">
        <f t="shared" si="41"/>
        <v>O</v>
      </c>
      <c r="AI167" s="113" t="str">
        <f t="shared" si="42"/>
        <v>S</v>
      </c>
      <c r="AJ167" s="116">
        <f t="shared" si="43"/>
        <v>9095</v>
      </c>
      <c r="AK167" s="116">
        <f t="shared" si="44"/>
        <v>0</v>
      </c>
      <c r="AL167" s="116">
        <f t="shared" si="45"/>
        <v>9095</v>
      </c>
      <c r="AM167" s="119">
        <f t="shared" si="46"/>
        <v>43445</v>
      </c>
    </row>
    <row r="168" spans="1:39" ht="30" x14ac:dyDescent="0.25">
      <c r="A168" s="43" t="s">
        <v>20368</v>
      </c>
      <c r="B168" s="44" t="s">
        <v>127</v>
      </c>
      <c r="C168" s="43" t="s">
        <v>19397</v>
      </c>
      <c r="D168" s="44"/>
      <c r="E168" s="43" t="s">
        <v>20448</v>
      </c>
      <c r="F168" s="43" t="s">
        <v>18959</v>
      </c>
      <c r="G168" s="43" t="s">
        <v>19335</v>
      </c>
      <c r="H168" s="46">
        <v>0.03</v>
      </c>
      <c r="I168" s="47">
        <v>941.18</v>
      </c>
      <c r="J168" s="47">
        <v>0.01</v>
      </c>
      <c r="K168" s="47">
        <v>941.18</v>
      </c>
      <c r="L168" s="47">
        <v>0.01</v>
      </c>
      <c r="M168" s="43" t="s">
        <v>19953</v>
      </c>
      <c r="N168" s="48">
        <v>43445</v>
      </c>
      <c r="O168" s="44" t="s">
        <v>123</v>
      </c>
      <c r="P168" s="48"/>
      <c r="Q168" s="48"/>
      <c r="R168" s="48"/>
      <c r="S168" s="48"/>
      <c r="T168" s="43" t="s">
        <v>20042</v>
      </c>
      <c r="U168" s="43" t="s">
        <v>20043</v>
      </c>
      <c r="V168" s="43" t="s">
        <v>19569</v>
      </c>
      <c r="W168" s="48">
        <v>43445</v>
      </c>
      <c r="X168" s="43"/>
      <c r="Y168" s="121" t="str">
        <f t="shared" si="32"/>
        <v>EDUC-18-M_167</v>
      </c>
      <c r="Z168" s="45" t="str">
        <f t="shared" si="33"/>
        <v>E</v>
      </c>
      <c r="AA168" s="55" t="str">
        <f t="shared" si="34"/>
        <v>ES</v>
      </c>
      <c r="AB168" s="57">
        <f t="shared" si="35"/>
        <v>2</v>
      </c>
      <c r="AC168" s="55" t="str">
        <f t="shared" si="36"/>
        <v>Sin observaciones</v>
      </c>
      <c r="AD168" s="106" t="str">
        <f t="shared" si="37"/>
        <v>35</v>
      </c>
      <c r="AE168" s="106" t="str">
        <f t="shared" si="38"/>
        <v>E</v>
      </c>
      <c r="AF168" s="113" t="str">
        <f t="shared" si="39"/>
        <v/>
      </c>
      <c r="AG168" s="113" t="str">
        <f t="shared" si="40"/>
        <v>NO</v>
      </c>
      <c r="AH168" s="113" t="str">
        <f t="shared" si="41"/>
        <v>O</v>
      </c>
      <c r="AI168" s="113" t="str">
        <f t="shared" si="42"/>
        <v>S</v>
      </c>
      <c r="AJ168" s="116">
        <f t="shared" si="43"/>
        <v>941</v>
      </c>
      <c r="AK168" s="116">
        <f t="shared" si="44"/>
        <v>0</v>
      </c>
      <c r="AL168" s="116">
        <f t="shared" si="45"/>
        <v>941</v>
      </c>
      <c r="AM168" s="119">
        <f t="shared" si="46"/>
        <v>43445</v>
      </c>
    </row>
    <row r="169" spans="1:39" ht="30" x14ac:dyDescent="0.25">
      <c r="A169" s="43" t="s">
        <v>20369</v>
      </c>
      <c r="B169" s="44" t="s">
        <v>127</v>
      </c>
      <c r="C169" s="43" t="s">
        <v>19397</v>
      </c>
      <c r="D169" s="44"/>
      <c r="E169" s="43" t="s">
        <v>20449</v>
      </c>
      <c r="F169" s="43" t="s">
        <v>18941</v>
      </c>
      <c r="G169" s="43" t="s">
        <v>19335</v>
      </c>
      <c r="H169" s="46">
        <v>0.03</v>
      </c>
      <c r="I169" s="47">
        <v>1200</v>
      </c>
      <c r="J169" s="47">
        <v>84</v>
      </c>
      <c r="K169" s="47">
        <v>1200</v>
      </c>
      <c r="L169" s="47">
        <v>84</v>
      </c>
      <c r="M169" s="43" t="s">
        <v>19953</v>
      </c>
      <c r="N169" s="48">
        <v>43446</v>
      </c>
      <c r="O169" s="44" t="s">
        <v>123</v>
      </c>
      <c r="P169" s="48"/>
      <c r="Q169" s="48"/>
      <c r="R169" s="48"/>
      <c r="S169" s="48"/>
      <c r="T169" s="43" t="s">
        <v>20463</v>
      </c>
      <c r="U169" s="43" t="s">
        <v>20464</v>
      </c>
      <c r="V169" s="43" t="s">
        <v>19569</v>
      </c>
      <c r="W169" s="48">
        <v>43446</v>
      </c>
      <c r="X169" s="43"/>
      <c r="Y169" s="121" t="str">
        <f t="shared" si="32"/>
        <v>EDUC-18-M_168</v>
      </c>
      <c r="Z169" s="45" t="str">
        <f t="shared" si="33"/>
        <v>E</v>
      </c>
      <c r="AA169" s="55" t="str">
        <f t="shared" si="34"/>
        <v>ES</v>
      </c>
      <c r="AB169" s="57">
        <f t="shared" si="35"/>
        <v>2</v>
      </c>
      <c r="AC169" s="55" t="str">
        <f t="shared" si="36"/>
        <v>Sin observaciones</v>
      </c>
      <c r="AD169" s="106" t="str">
        <f t="shared" si="37"/>
        <v>35</v>
      </c>
      <c r="AE169" s="106" t="str">
        <f t="shared" si="38"/>
        <v>E</v>
      </c>
      <c r="AF169" s="113" t="str">
        <f t="shared" si="39"/>
        <v/>
      </c>
      <c r="AG169" s="113" t="str">
        <f t="shared" si="40"/>
        <v>NO</v>
      </c>
      <c r="AH169" s="113" t="str">
        <f t="shared" si="41"/>
        <v>O</v>
      </c>
      <c r="AI169" s="113" t="str">
        <f t="shared" si="42"/>
        <v>S</v>
      </c>
      <c r="AJ169" s="116">
        <f t="shared" si="43"/>
        <v>1284</v>
      </c>
      <c r="AK169" s="116">
        <f t="shared" si="44"/>
        <v>0</v>
      </c>
      <c r="AL169" s="116">
        <f t="shared" si="45"/>
        <v>1284</v>
      </c>
      <c r="AM169" s="119">
        <f t="shared" si="46"/>
        <v>43446</v>
      </c>
    </row>
    <row r="170" spans="1:39" ht="30" x14ac:dyDescent="0.25">
      <c r="A170" s="43" t="s">
        <v>20370</v>
      </c>
      <c r="B170" s="44" t="s">
        <v>127</v>
      </c>
      <c r="C170" s="43" t="s">
        <v>19397</v>
      </c>
      <c r="D170" s="44"/>
      <c r="E170" s="43" t="s">
        <v>20450</v>
      </c>
      <c r="F170" s="43" t="s">
        <v>15838</v>
      </c>
      <c r="G170" s="43" t="s">
        <v>19335</v>
      </c>
      <c r="H170" s="46">
        <v>0.03</v>
      </c>
      <c r="I170" s="47">
        <v>2245</v>
      </c>
      <c r="J170" s="47">
        <v>67.349999999999994</v>
      </c>
      <c r="K170" s="47">
        <v>2245</v>
      </c>
      <c r="L170" s="47">
        <v>67.349999999999994</v>
      </c>
      <c r="M170" s="43" t="s">
        <v>19953</v>
      </c>
      <c r="N170" s="48">
        <v>43446</v>
      </c>
      <c r="O170" s="44" t="s">
        <v>123</v>
      </c>
      <c r="P170" s="48"/>
      <c r="Q170" s="48"/>
      <c r="R170" s="48"/>
      <c r="S170" s="48"/>
      <c r="T170" s="43" t="s">
        <v>19984</v>
      </c>
      <c r="U170" s="43" t="s">
        <v>19985</v>
      </c>
      <c r="V170" s="43" t="s">
        <v>19569</v>
      </c>
      <c r="W170" s="48">
        <v>43446</v>
      </c>
      <c r="X170" s="43"/>
      <c r="Y170" s="121" t="str">
        <f t="shared" si="32"/>
        <v>EDUC-18-M_169</v>
      </c>
      <c r="Z170" s="45" t="str">
        <f t="shared" si="33"/>
        <v>E</v>
      </c>
      <c r="AA170" s="55" t="str">
        <f t="shared" si="34"/>
        <v>ES</v>
      </c>
      <c r="AB170" s="57">
        <f t="shared" si="35"/>
        <v>2</v>
      </c>
      <c r="AC170" s="55" t="str">
        <f t="shared" si="36"/>
        <v>Sin observaciones</v>
      </c>
      <c r="AD170" s="106" t="str">
        <f t="shared" si="37"/>
        <v>35</v>
      </c>
      <c r="AE170" s="106" t="str">
        <f t="shared" si="38"/>
        <v>E</v>
      </c>
      <c r="AF170" s="113" t="str">
        <f t="shared" si="39"/>
        <v/>
      </c>
      <c r="AG170" s="113" t="str">
        <f t="shared" si="40"/>
        <v>NO</v>
      </c>
      <c r="AH170" s="113" t="str">
        <f t="shared" si="41"/>
        <v>O</v>
      </c>
      <c r="AI170" s="113" t="str">
        <f t="shared" si="42"/>
        <v>S</v>
      </c>
      <c r="AJ170" s="116">
        <f t="shared" si="43"/>
        <v>2312</v>
      </c>
      <c r="AK170" s="116">
        <f t="shared" si="44"/>
        <v>0</v>
      </c>
      <c r="AL170" s="116">
        <f t="shared" si="45"/>
        <v>2312</v>
      </c>
      <c r="AM170" s="119">
        <f t="shared" si="46"/>
        <v>43446</v>
      </c>
    </row>
    <row r="171" spans="1:39" ht="30" x14ac:dyDescent="0.25">
      <c r="A171" s="43" t="s">
        <v>20371</v>
      </c>
      <c r="B171" s="44" t="s">
        <v>127</v>
      </c>
      <c r="C171" s="43" t="s">
        <v>19397</v>
      </c>
      <c r="D171" s="44"/>
      <c r="E171" s="43" t="s">
        <v>20452</v>
      </c>
      <c r="F171" s="43" t="s">
        <v>18095</v>
      </c>
      <c r="G171" s="43" t="s">
        <v>19335</v>
      </c>
      <c r="H171" s="46">
        <v>0.03</v>
      </c>
      <c r="I171" s="47">
        <v>750</v>
      </c>
      <c r="J171" s="47">
        <v>0.01</v>
      </c>
      <c r="K171" s="47">
        <v>750</v>
      </c>
      <c r="L171" s="47">
        <v>0.01</v>
      </c>
      <c r="M171" s="43" t="s">
        <v>19953</v>
      </c>
      <c r="N171" s="48">
        <v>43446</v>
      </c>
      <c r="O171" s="44" t="s">
        <v>123</v>
      </c>
      <c r="P171" s="48"/>
      <c r="Q171" s="48"/>
      <c r="R171" s="48"/>
      <c r="S171" s="48"/>
      <c r="T171" s="43" t="s">
        <v>20465</v>
      </c>
      <c r="U171" s="43" t="s">
        <v>20575</v>
      </c>
      <c r="V171" s="43" t="s">
        <v>19569</v>
      </c>
      <c r="W171" s="48">
        <v>43446</v>
      </c>
      <c r="X171" s="43"/>
      <c r="Y171" s="121" t="str">
        <f t="shared" si="32"/>
        <v>EDUC-18-M_170</v>
      </c>
      <c r="Z171" s="45" t="str">
        <f t="shared" si="33"/>
        <v>E</v>
      </c>
      <c r="AA171" s="55" t="str">
        <f t="shared" si="34"/>
        <v>ES</v>
      </c>
      <c r="AB171" s="57">
        <f t="shared" si="35"/>
        <v>2</v>
      </c>
      <c r="AC171" s="55" t="str">
        <f t="shared" si="36"/>
        <v>Sin observaciones</v>
      </c>
      <c r="AD171" s="106" t="str">
        <f t="shared" si="37"/>
        <v>35</v>
      </c>
      <c r="AE171" s="106" t="str">
        <f t="shared" si="38"/>
        <v>E</v>
      </c>
      <c r="AF171" s="113" t="str">
        <f t="shared" si="39"/>
        <v/>
      </c>
      <c r="AG171" s="113" t="str">
        <f t="shared" si="40"/>
        <v>NO</v>
      </c>
      <c r="AH171" s="113" t="str">
        <f t="shared" si="41"/>
        <v>O</v>
      </c>
      <c r="AI171" s="113" t="str">
        <f t="shared" si="42"/>
        <v>S</v>
      </c>
      <c r="AJ171" s="116">
        <f t="shared" si="43"/>
        <v>750</v>
      </c>
      <c r="AK171" s="116">
        <f t="shared" si="44"/>
        <v>0</v>
      </c>
      <c r="AL171" s="116">
        <f t="shared" si="45"/>
        <v>750</v>
      </c>
      <c r="AM171" s="119">
        <f t="shared" si="46"/>
        <v>43446</v>
      </c>
    </row>
    <row r="172" spans="1:39" ht="30" x14ac:dyDescent="0.25">
      <c r="A172" s="43" t="s">
        <v>20372</v>
      </c>
      <c r="B172" s="44" t="s">
        <v>127</v>
      </c>
      <c r="C172" s="43" t="s">
        <v>19397</v>
      </c>
      <c r="D172" s="44"/>
      <c r="E172" s="43" t="s">
        <v>20453</v>
      </c>
      <c r="F172" s="43" t="s">
        <v>18095</v>
      </c>
      <c r="G172" s="43" t="s">
        <v>19335</v>
      </c>
      <c r="H172" s="46">
        <v>0.03</v>
      </c>
      <c r="I172" s="47">
        <v>498.62</v>
      </c>
      <c r="J172" s="47">
        <v>0.01</v>
      </c>
      <c r="K172" s="47">
        <v>498.62</v>
      </c>
      <c r="L172" s="47">
        <v>0.01</v>
      </c>
      <c r="M172" s="43" t="s">
        <v>19953</v>
      </c>
      <c r="N172" s="48">
        <v>43446</v>
      </c>
      <c r="O172" s="44" t="s">
        <v>123</v>
      </c>
      <c r="P172" s="48"/>
      <c r="Q172" s="48"/>
      <c r="R172" s="48"/>
      <c r="S172" s="48"/>
      <c r="T172" s="43" t="s">
        <v>20466</v>
      </c>
      <c r="U172" s="43" t="s">
        <v>20467</v>
      </c>
      <c r="V172" s="43" t="s">
        <v>19569</v>
      </c>
      <c r="W172" s="48">
        <v>43446</v>
      </c>
      <c r="X172" s="43"/>
      <c r="Y172" s="121" t="str">
        <f t="shared" si="32"/>
        <v>EDUC-18-M_171</v>
      </c>
      <c r="Z172" s="45" t="str">
        <f t="shared" si="33"/>
        <v>E</v>
      </c>
      <c r="AA172" s="55" t="str">
        <f t="shared" si="34"/>
        <v>ES</v>
      </c>
      <c r="AB172" s="57">
        <f t="shared" si="35"/>
        <v>2</v>
      </c>
      <c r="AC172" s="55" t="str">
        <f t="shared" si="36"/>
        <v>Sin observaciones</v>
      </c>
      <c r="AD172" s="106" t="str">
        <f t="shared" si="37"/>
        <v>35</v>
      </c>
      <c r="AE172" s="106" t="str">
        <f t="shared" si="38"/>
        <v>E</v>
      </c>
      <c r="AF172" s="113" t="str">
        <f t="shared" si="39"/>
        <v/>
      </c>
      <c r="AG172" s="113" t="str">
        <f t="shared" si="40"/>
        <v>NO</v>
      </c>
      <c r="AH172" s="113" t="str">
        <f t="shared" si="41"/>
        <v>O</v>
      </c>
      <c r="AI172" s="113" t="str">
        <f t="shared" si="42"/>
        <v>S</v>
      </c>
      <c r="AJ172" s="116">
        <f t="shared" si="43"/>
        <v>499</v>
      </c>
      <c r="AK172" s="116">
        <f t="shared" si="44"/>
        <v>0</v>
      </c>
      <c r="AL172" s="116">
        <f t="shared" si="45"/>
        <v>499</v>
      </c>
      <c r="AM172" s="119">
        <f t="shared" si="46"/>
        <v>43446</v>
      </c>
    </row>
    <row r="173" spans="1:39" ht="45" x14ac:dyDescent="0.25">
      <c r="A173" s="43" t="s">
        <v>20373</v>
      </c>
      <c r="B173" s="44" t="s">
        <v>127</v>
      </c>
      <c r="C173" s="43" t="s">
        <v>19397</v>
      </c>
      <c r="D173" s="44"/>
      <c r="E173" s="43" t="s">
        <v>20451</v>
      </c>
      <c r="F173" s="43" t="s">
        <v>12288</v>
      </c>
      <c r="G173" s="43" t="s">
        <v>19335</v>
      </c>
      <c r="H173" s="46">
        <v>0.03</v>
      </c>
      <c r="I173" s="47">
        <v>3500</v>
      </c>
      <c r="J173" s="47">
        <v>245</v>
      </c>
      <c r="K173" s="47">
        <v>3500</v>
      </c>
      <c r="L173" s="47">
        <v>245</v>
      </c>
      <c r="M173" s="43" t="s">
        <v>19953</v>
      </c>
      <c r="N173" s="48">
        <v>43446</v>
      </c>
      <c r="O173" s="44" t="s">
        <v>123</v>
      </c>
      <c r="P173" s="48"/>
      <c r="Q173" s="48"/>
      <c r="R173" s="48"/>
      <c r="S173" s="48"/>
      <c r="T173" s="43" t="s">
        <v>20440</v>
      </c>
      <c r="U173" s="43" t="s">
        <v>20441</v>
      </c>
      <c r="V173" s="43" t="s">
        <v>19569</v>
      </c>
      <c r="W173" s="48">
        <v>43446</v>
      </c>
      <c r="X173" s="43"/>
      <c r="Y173" s="121" t="str">
        <f t="shared" si="32"/>
        <v>EDUC-18-M_172</v>
      </c>
      <c r="Z173" s="45" t="str">
        <f t="shared" si="33"/>
        <v>E</v>
      </c>
      <c r="AA173" s="55" t="str">
        <f t="shared" si="34"/>
        <v>ES</v>
      </c>
      <c r="AB173" s="57">
        <f t="shared" si="35"/>
        <v>2</v>
      </c>
      <c r="AC173" s="55" t="str">
        <f t="shared" si="36"/>
        <v>Sin observaciones</v>
      </c>
      <c r="AD173" s="106" t="str">
        <f t="shared" si="37"/>
        <v>35</v>
      </c>
      <c r="AE173" s="106" t="str">
        <f t="shared" si="38"/>
        <v>E</v>
      </c>
      <c r="AF173" s="113" t="str">
        <f t="shared" si="39"/>
        <v/>
      </c>
      <c r="AG173" s="113" t="str">
        <f t="shared" si="40"/>
        <v>NO</v>
      </c>
      <c r="AH173" s="113" t="str">
        <f t="shared" si="41"/>
        <v>O</v>
      </c>
      <c r="AI173" s="113" t="str">
        <f t="shared" si="42"/>
        <v>S</v>
      </c>
      <c r="AJ173" s="116">
        <f t="shared" si="43"/>
        <v>3745</v>
      </c>
      <c r="AK173" s="116">
        <f t="shared" si="44"/>
        <v>0</v>
      </c>
      <c r="AL173" s="116">
        <f t="shared" si="45"/>
        <v>3745</v>
      </c>
      <c r="AM173" s="119">
        <f t="shared" si="46"/>
        <v>43446</v>
      </c>
    </row>
    <row r="174" spans="1:39" ht="30" x14ac:dyDescent="0.25">
      <c r="A174" s="43" t="s">
        <v>20374</v>
      </c>
      <c r="B174" s="44" t="s">
        <v>127</v>
      </c>
      <c r="C174" s="43" t="s">
        <v>19397</v>
      </c>
      <c r="D174" s="44"/>
      <c r="E174" s="43" t="s">
        <v>20454</v>
      </c>
      <c r="F174" s="43" t="s">
        <v>18959</v>
      </c>
      <c r="G174" s="43" t="s">
        <v>19335</v>
      </c>
      <c r="H174" s="46">
        <v>0.03</v>
      </c>
      <c r="I174" s="47">
        <v>233.65</v>
      </c>
      <c r="J174" s="47">
        <v>16.36</v>
      </c>
      <c r="K174" s="47">
        <v>233.65</v>
      </c>
      <c r="L174" s="47">
        <v>16.36</v>
      </c>
      <c r="M174" s="43" t="s">
        <v>19953</v>
      </c>
      <c r="N174" s="48">
        <v>43446</v>
      </c>
      <c r="O174" s="44" t="s">
        <v>123</v>
      </c>
      <c r="P174" s="48"/>
      <c r="Q174" s="48"/>
      <c r="R174" s="48"/>
      <c r="S174" s="48"/>
      <c r="T174" s="43" t="s">
        <v>20468</v>
      </c>
      <c r="U174" s="43" t="s">
        <v>20469</v>
      </c>
      <c r="V174" s="43" t="s">
        <v>19569</v>
      </c>
      <c r="W174" s="48">
        <v>43446</v>
      </c>
      <c r="X174" s="43"/>
      <c r="Y174" s="121" t="str">
        <f t="shared" si="32"/>
        <v>EDUC-18-M_173</v>
      </c>
      <c r="Z174" s="45" t="str">
        <f t="shared" si="33"/>
        <v>E</v>
      </c>
      <c r="AA174" s="55" t="str">
        <f t="shared" si="34"/>
        <v>ES</v>
      </c>
      <c r="AB174" s="57">
        <f t="shared" si="35"/>
        <v>2</v>
      </c>
      <c r="AC174" s="55" t="str">
        <f t="shared" si="36"/>
        <v>Sin observaciones</v>
      </c>
      <c r="AD174" s="106" t="str">
        <f t="shared" si="37"/>
        <v>35</v>
      </c>
      <c r="AE174" s="106" t="str">
        <f t="shared" si="38"/>
        <v>E</v>
      </c>
      <c r="AF174" s="113" t="str">
        <f t="shared" si="39"/>
        <v/>
      </c>
      <c r="AG174" s="113" t="str">
        <f t="shared" si="40"/>
        <v>NO</v>
      </c>
      <c r="AH174" s="113" t="str">
        <f t="shared" si="41"/>
        <v>O</v>
      </c>
      <c r="AI174" s="113" t="str">
        <f t="shared" si="42"/>
        <v>S</v>
      </c>
      <c r="AJ174" s="116">
        <f t="shared" si="43"/>
        <v>250</v>
      </c>
      <c r="AK174" s="116">
        <f t="shared" si="44"/>
        <v>0</v>
      </c>
      <c r="AL174" s="116">
        <f t="shared" si="45"/>
        <v>250</v>
      </c>
      <c r="AM174" s="119">
        <f t="shared" si="46"/>
        <v>43446</v>
      </c>
    </row>
    <row r="175" spans="1:39" ht="45" x14ac:dyDescent="0.25">
      <c r="A175" s="43" t="s">
        <v>20375</v>
      </c>
      <c r="B175" s="44" t="s">
        <v>127</v>
      </c>
      <c r="C175" s="43" t="s">
        <v>19397</v>
      </c>
      <c r="D175" s="44"/>
      <c r="E175" s="43" t="s">
        <v>20455</v>
      </c>
      <c r="F175" s="43" t="s">
        <v>18923</v>
      </c>
      <c r="G175" s="43" t="s">
        <v>19335</v>
      </c>
      <c r="H175" s="46">
        <v>0.03</v>
      </c>
      <c r="I175" s="47">
        <v>9185</v>
      </c>
      <c r="J175" s="47">
        <v>642.95000000000005</v>
      </c>
      <c r="K175" s="47">
        <v>9185</v>
      </c>
      <c r="L175" s="47">
        <v>642.95000000000005</v>
      </c>
      <c r="M175" s="43" t="s">
        <v>19953</v>
      </c>
      <c r="N175" s="48">
        <v>43446</v>
      </c>
      <c r="O175" s="44" t="s">
        <v>123</v>
      </c>
      <c r="P175" s="48"/>
      <c r="Q175" s="48"/>
      <c r="R175" s="48"/>
      <c r="S175" s="48"/>
      <c r="T175" s="43" t="s">
        <v>19991</v>
      </c>
      <c r="U175" s="43" t="s">
        <v>20470</v>
      </c>
      <c r="V175" s="43" t="s">
        <v>19569</v>
      </c>
      <c r="W175" s="48">
        <v>43446</v>
      </c>
      <c r="X175" s="43"/>
      <c r="Y175" s="121" t="str">
        <f t="shared" si="32"/>
        <v>EDUC-18-M_174</v>
      </c>
      <c r="Z175" s="45" t="str">
        <f t="shared" si="33"/>
        <v>E</v>
      </c>
      <c r="AA175" s="55" t="str">
        <f t="shared" si="34"/>
        <v>ES</v>
      </c>
      <c r="AB175" s="57">
        <f t="shared" si="35"/>
        <v>2</v>
      </c>
      <c r="AC175" s="55" t="str">
        <f t="shared" si="36"/>
        <v>Sin observaciones</v>
      </c>
      <c r="AD175" s="106" t="str">
        <f t="shared" si="37"/>
        <v>35</v>
      </c>
      <c r="AE175" s="106" t="str">
        <f t="shared" si="38"/>
        <v>E</v>
      </c>
      <c r="AF175" s="113" t="str">
        <f t="shared" si="39"/>
        <v/>
      </c>
      <c r="AG175" s="113" t="str">
        <f t="shared" si="40"/>
        <v>NO</v>
      </c>
      <c r="AH175" s="113" t="str">
        <f t="shared" si="41"/>
        <v>O</v>
      </c>
      <c r="AI175" s="113" t="str">
        <f t="shared" si="42"/>
        <v>S</v>
      </c>
      <c r="AJ175" s="116">
        <f t="shared" si="43"/>
        <v>9828</v>
      </c>
      <c r="AK175" s="116">
        <f t="shared" si="44"/>
        <v>0</v>
      </c>
      <c r="AL175" s="116">
        <f t="shared" si="45"/>
        <v>9828</v>
      </c>
      <c r="AM175" s="119">
        <f t="shared" si="46"/>
        <v>43446</v>
      </c>
    </row>
    <row r="176" spans="1:39" ht="30" x14ac:dyDescent="0.25">
      <c r="A176" s="43" t="s">
        <v>20376</v>
      </c>
      <c r="B176" s="44" t="s">
        <v>127</v>
      </c>
      <c r="C176" s="43" t="s">
        <v>19397</v>
      </c>
      <c r="D176" s="44"/>
      <c r="E176" s="43" t="s">
        <v>20456</v>
      </c>
      <c r="F176" s="43" t="s">
        <v>18111</v>
      </c>
      <c r="G176" s="43" t="s">
        <v>19335</v>
      </c>
      <c r="H176" s="46">
        <v>0.03</v>
      </c>
      <c r="I176" s="47">
        <v>2250</v>
      </c>
      <c r="J176" s="47">
        <v>157.5</v>
      </c>
      <c r="K176" s="47">
        <v>2250</v>
      </c>
      <c r="L176" s="47">
        <v>157.5</v>
      </c>
      <c r="M176" s="43" t="s">
        <v>19953</v>
      </c>
      <c r="N176" s="48">
        <v>43451</v>
      </c>
      <c r="O176" s="44" t="s">
        <v>123</v>
      </c>
      <c r="P176" s="48"/>
      <c r="Q176" s="48"/>
      <c r="R176" s="48"/>
      <c r="S176" s="48"/>
      <c r="T176" s="43" t="s">
        <v>20094</v>
      </c>
      <c r="U176" s="43" t="s">
        <v>20095</v>
      </c>
      <c r="V176" s="43" t="s">
        <v>19569</v>
      </c>
      <c r="W176" s="48">
        <v>43451</v>
      </c>
      <c r="X176" s="43"/>
      <c r="Y176" s="121" t="str">
        <f t="shared" si="32"/>
        <v>EDUC-18-M_175</v>
      </c>
      <c r="Z176" s="45" t="str">
        <f t="shared" si="33"/>
        <v>E</v>
      </c>
      <c r="AA176" s="55" t="str">
        <f t="shared" si="34"/>
        <v>ES</v>
      </c>
      <c r="AB176" s="57">
        <f t="shared" si="35"/>
        <v>2</v>
      </c>
      <c r="AC176" s="55" t="str">
        <f t="shared" si="36"/>
        <v>Sin observaciones</v>
      </c>
      <c r="AD176" s="106" t="str">
        <f t="shared" si="37"/>
        <v>35</v>
      </c>
      <c r="AE176" s="106" t="str">
        <f t="shared" si="38"/>
        <v>E</v>
      </c>
      <c r="AF176" s="113" t="str">
        <f t="shared" si="39"/>
        <v/>
      </c>
      <c r="AG176" s="113" t="str">
        <f t="shared" si="40"/>
        <v>NO</v>
      </c>
      <c r="AH176" s="113" t="str">
        <f t="shared" si="41"/>
        <v>O</v>
      </c>
      <c r="AI176" s="113" t="str">
        <f t="shared" si="42"/>
        <v>S</v>
      </c>
      <c r="AJ176" s="116">
        <f t="shared" si="43"/>
        <v>2408</v>
      </c>
      <c r="AK176" s="116">
        <f t="shared" si="44"/>
        <v>0</v>
      </c>
      <c r="AL176" s="116">
        <f t="shared" si="45"/>
        <v>2408</v>
      </c>
      <c r="AM176" s="119">
        <f t="shared" si="46"/>
        <v>43451</v>
      </c>
    </row>
    <row r="177" spans="1:39" ht="45" x14ac:dyDescent="0.25">
      <c r="A177" s="43" t="s">
        <v>20378</v>
      </c>
      <c r="B177" s="44" t="s">
        <v>127</v>
      </c>
      <c r="C177" s="43" t="s">
        <v>19397</v>
      </c>
      <c r="D177" s="44"/>
      <c r="E177" s="43" t="s">
        <v>20471</v>
      </c>
      <c r="F177" s="43" t="s">
        <v>18959</v>
      </c>
      <c r="G177" s="43" t="s">
        <v>19335</v>
      </c>
      <c r="H177" s="46">
        <v>0.03</v>
      </c>
      <c r="I177" s="47">
        <v>300</v>
      </c>
      <c r="J177" s="47">
        <v>21</v>
      </c>
      <c r="K177" s="47">
        <v>300</v>
      </c>
      <c r="L177" s="47">
        <v>21</v>
      </c>
      <c r="M177" s="43" t="s">
        <v>19953</v>
      </c>
      <c r="N177" s="48">
        <v>43459</v>
      </c>
      <c r="O177" s="44" t="s">
        <v>123</v>
      </c>
      <c r="P177" s="48"/>
      <c r="Q177" s="48"/>
      <c r="R177" s="48"/>
      <c r="S177" s="48"/>
      <c r="T177" s="43" t="s">
        <v>20482</v>
      </c>
      <c r="U177" s="43" t="s">
        <v>20483</v>
      </c>
      <c r="V177" s="43" t="s">
        <v>19569</v>
      </c>
      <c r="W177" s="48">
        <v>43459</v>
      </c>
      <c r="X177" s="43"/>
      <c r="Y177" s="121" t="str">
        <f t="shared" si="32"/>
        <v>EDUC-18-M_176</v>
      </c>
      <c r="Z177" s="45" t="str">
        <f t="shared" si="33"/>
        <v>E</v>
      </c>
      <c r="AA177" s="55" t="str">
        <f t="shared" si="34"/>
        <v>ES</v>
      </c>
      <c r="AB177" s="57">
        <f t="shared" si="35"/>
        <v>2</v>
      </c>
      <c r="AC177" s="55" t="str">
        <f t="shared" si="36"/>
        <v>Sin observaciones</v>
      </c>
      <c r="AD177" s="106" t="str">
        <f t="shared" si="37"/>
        <v>35</v>
      </c>
      <c r="AE177" s="106" t="str">
        <f t="shared" si="38"/>
        <v>E</v>
      </c>
      <c r="AF177" s="113" t="str">
        <f t="shared" si="39"/>
        <v/>
      </c>
      <c r="AG177" s="113" t="str">
        <f t="shared" si="40"/>
        <v>NO</v>
      </c>
      <c r="AH177" s="113" t="str">
        <f t="shared" si="41"/>
        <v>O</v>
      </c>
      <c r="AI177" s="113" t="str">
        <f t="shared" si="42"/>
        <v>S</v>
      </c>
      <c r="AJ177" s="116">
        <f t="shared" si="43"/>
        <v>321</v>
      </c>
      <c r="AK177" s="116">
        <f t="shared" si="44"/>
        <v>0</v>
      </c>
      <c r="AL177" s="116">
        <f t="shared" si="45"/>
        <v>321</v>
      </c>
      <c r="AM177" s="119">
        <f t="shared" si="46"/>
        <v>43459</v>
      </c>
    </row>
    <row r="178" spans="1:39" ht="45" x14ac:dyDescent="0.25">
      <c r="A178" s="43" t="s">
        <v>20379</v>
      </c>
      <c r="B178" s="44" t="s">
        <v>127</v>
      </c>
      <c r="C178" s="43" t="s">
        <v>19397</v>
      </c>
      <c r="D178" s="44"/>
      <c r="E178" s="43" t="s">
        <v>20472</v>
      </c>
      <c r="F178" s="43" t="s">
        <v>15820</v>
      </c>
      <c r="G178" s="43" t="s">
        <v>19335</v>
      </c>
      <c r="H178" s="46">
        <v>0.03</v>
      </c>
      <c r="I178" s="47">
        <v>138.88999999999999</v>
      </c>
      <c r="J178" s="47">
        <v>9.73</v>
      </c>
      <c r="K178" s="47">
        <v>138.88999999999999</v>
      </c>
      <c r="L178" s="47">
        <v>9.73</v>
      </c>
      <c r="M178" s="43" t="s">
        <v>19953</v>
      </c>
      <c r="N178" s="48">
        <v>43156</v>
      </c>
      <c r="O178" s="44" t="s">
        <v>123</v>
      </c>
      <c r="P178" s="48"/>
      <c r="Q178" s="48"/>
      <c r="R178" s="48"/>
      <c r="S178" s="48"/>
      <c r="T178" s="43" t="s">
        <v>20004</v>
      </c>
      <c r="U178" s="43" t="s">
        <v>20290</v>
      </c>
      <c r="V178" s="43" t="s">
        <v>19569</v>
      </c>
      <c r="W178" s="48">
        <v>43459</v>
      </c>
      <c r="X178" s="43" t="s">
        <v>20473</v>
      </c>
      <c r="Y178" s="121" t="str">
        <f t="shared" si="32"/>
        <v>EDUC-18-M_177</v>
      </c>
      <c r="Z178" s="45" t="str">
        <f t="shared" si="33"/>
        <v>E</v>
      </c>
      <c r="AA178" s="55" t="str">
        <f t="shared" si="34"/>
        <v>ES</v>
      </c>
      <c r="AB178" s="57">
        <f t="shared" si="35"/>
        <v>2</v>
      </c>
      <c r="AC178" s="55" t="str">
        <f t="shared" si="36"/>
        <v>Plan de Educación No Formal para técnicos y concejales municipales</v>
      </c>
      <c r="AD178" s="106" t="str">
        <f t="shared" si="37"/>
        <v>35</v>
      </c>
      <c r="AE178" s="106" t="str">
        <f t="shared" si="38"/>
        <v>E</v>
      </c>
      <c r="AF178" s="113" t="str">
        <f t="shared" si="39"/>
        <v/>
      </c>
      <c r="AG178" s="113" t="str">
        <f t="shared" si="40"/>
        <v>NO</v>
      </c>
      <c r="AH178" s="113" t="str">
        <f t="shared" si="41"/>
        <v>O</v>
      </c>
      <c r="AI178" s="113" t="str">
        <f t="shared" si="42"/>
        <v>S</v>
      </c>
      <c r="AJ178" s="116">
        <f t="shared" si="43"/>
        <v>149</v>
      </c>
      <c r="AK178" s="116">
        <f t="shared" si="44"/>
        <v>0</v>
      </c>
      <c r="AL178" s="116">
        <f t="shared" si="45"/>
        <v>149</v>
      </c>
      <c r="AM178" s="119">
        <f t="shared" si="46"/>
        <v>43459</v>
      </c>
    </row>
    <row r="179" spans="1:39" ht="45" x14ac:dyDescent="0.25">
      <c r="A179" s="43" t="s">
        <v>20377</v>
      </c>
      <c r="B179" s="44" t="s">
        <v>127</v>
      </c>
      <c r="C179" s="43" t="s">
        <v>19397</v>
      </c>
      <c r="D179" s="44"/>
      <c r="E179" s="43" t="s">
        <v>20474</v>
      </c>
      <c r="F179" s="43" t="s">
        <v>18407</v>
      </c>
      <c r="G179" s="43" t="s">
        <v>19335</v>
      </c>
      <c r="H179" s="46">
        <v>0.03</v>
      </c>
      <c r="I179" s="47">
        <v>550</v>
      </c>
      <c r="J179" s="47">
        <v>0.01</v>
      </c>
      <c r="K179" s="47">
        <v>550</v>
      </c>
      <c r="L179" s="47">
        <v>0.01</v>
      </c>
      <c r="M179" s="43" t="s">
        <v>19953</v>
      </c>
      <c r="N179" s="48">
        <v>43459</v>
      </c>
      <c r="O179" s="44" t="s">
        <v>123</v>
      </c>
      <c r="P179" s="48"/>
      <c r="Q179" s="48"/>
      <c r="R179" s="48"/>
      <c r="S179" s="48"/>
      <c r="T179" s="43" t="s">
        <v>20243</v>
      </c>
      <c r="U179" s="43" t="s">
        <v>20244</v>
      </c>
      <c r="V179" s="43" t="s">
        <v>19569</v>
      </c>
      <c r="W179" s="48">
        <v>43459</v>
      </c>
      <c r="X179" s="43"/>
      <c r="Y179" s="121" t="str">
        <f t="shared" si="32"/>
        <v>EDUC-18-M_178</v>
      </c>
      <c r="Z179" s="45" t="str">
        <f t="shared" si="33"/>
        <v>E</v>
      </c>
      <c r="AA179" s="55" t="str">
        <f t="shared" si="34"/>
        <v>ES</v>
      </c>
      <c r="AB179" s="57">
        <f t="shared" si="35"/>
        <v>2</v>
      </c>
      <c r="AC179" s="55" t="str">
        <f t="shared" si="36"/>
        <v>Sin observaciones</v>
      </c>
      <c r="AD179" s="106" t="str">
        <f t="shared" si="37"/>
        <v>35</v>
      </c>
      <c r="AE179" s="106" t="str">
        <f t="shared" si="38"/>
        <v>E</v>
      </c>
      <c r="AF179" s="113" t="str">
        <f t="shared" si="39"/>
        <v/>
      </c>
      <c r="AG179" s="113" t="str">
        <f t="shared" si="40"/>
        <v>NO</v>
      </c>
      <c r="AH179" s="113" t="str">
        <f t="shared" si="41"/>
        <v>O</v>
      </c>
      <c r="AI179" s="113" t="str">
        <f t="shared" si="42"/>
        <v>S</v>
      </c>
      <c r="AJ179" s="116">
        <f t="shared" si="43"/>
        <v>550</v>
      </c>
      <c r="AK179" s="116">
        <f t="shared" si="44"/>
        <v>0</v>
      </c>
      <c r="AL179" s="116">
        <f t="shared" si="45"/>
        <v>550</v>
      </c>
      <c r="AM179" s="119">
        <f t="shared" si="46"/>
        <v>43459</v>
      </c>
    </row>
    <row r="180" spans="1:39" ht="45" x14ac:dyDescent="0.25">
      <c r="A180" s="43" t="s">
        <v>20380</v>
      </c>
      <c r="B180" s="44" t="s">
        <v>127</v>
      </c>
      <c r="C180" s="43" t="s">
        <v>19397</v>
      </c>
      <c r="D180" s="44"/>
      <c r="E180" s="43" t="s">
        <v>20475</v>
      </c>
      <c r="F180" s="43" t="s">
        <v>18959</v>
      </c>
      <c r="G180" s="43" t="s">
        <v>19335</v>
      </c>
      <c r="H180" s="46">
        <v>0.03</v>
      </c>
      <c r="I180" s="47">
        <v>6308.41</v>
      </c>
      <c r="J180" s="47">
        <v>441.59</v>
      </c>
      <c r="K180" s="47">
        <v>6308.41</v>
      </c>
      <c r="L180" s="47">
        <v>441.59</v>
      </c>
      <c r="M180" s="43" t="s">
        <v>19953</v>
      </c>
      <c r="N180" s="48">
        <v>43461</v>
      </c>
      <c r="O180" s="44" t="s">
        <v>123</v>
      </c>
      <c r="P180" s="48"/>
      <c r="Q180" s="48"/>
      <c r="R180" s="48"/>
      <c r="S180" s="48"/>
      <c r="T180" s="43" t="s">
        <v>20484</v>
      </c>
      <c r="U180" s="43" t="s">
        <v>20485</v>
      </c>
      <c r="V180" s="43" t="s">
        <v>19569</v>
      </c>
      <c r="W180" s="48">
        <v>43461</v>
      </c>
      <c r="X180" s="43"/>
      <c r="Y180" s="121" t="str">
        <f t="shared" si="32"/>
        <v>EDUC-18-M_179</v>
      </c>
      <c r="Z180" s="45" t="str">
        <f t="shared" si="33"/>
        <v>E</v>
      </c>
      <c r="AA180" s="55" t="str">
        <f t="shared" si="34"/>
        <v>ES</v>
      </c>
      <c r="AB180" s="57">
        <f t="shared" si="35"/>
        <v>2</v>
      </c>
      <c r="AC180" s="55" t="str">
        <f t="shared" si="36"/>
        <v>Sin observaciones</v>
      </c>
      <c r="AD180" s="106" t="str">
        <f t="shared" si="37"/>
        <v>35</v>
      </c>
      <c r="AE180" s="106" t="str">
        <f t="shared" si="38"/>
        <v>E</v>
      </c>
      <c r="AF180" s="113" t="str">
        <f t="shared" si="39"/>
        <v/>
      </c>
      <c r="AG180" s="113" t="str">
        <f t="shared" si="40"/>
        <v>NO</v>
      </c>
      <c r="AH180" s="113" t="str">
        <f t="shared" si="41"/>
        <v>O</v>
      </c>
      <c r="AI180" s="113" t="str">
        <f t="shared" si="42"/>
        <v>S</v>
      </c>
      <c r="AJ180" s="116">
        <f t="shared" si="43"/>
        <v>6750</v>
      </c>
      <c r="AK180" s="116">
        <f t="shared" si="44"/>
        <v>0</v>
      </c>
      <c r="AL180" s="116">
        <f t="shared" si="45"/>
        <v>6750</v>
      </c>
      <c r="AM180" s="119">
        <f t="shared" si="46"/>
        <v>43461</v>
      </c>
    </row>
    <row r="181" spans="1:39" ht="45" x14ac:dyDescent="0.25">
      <c r="A181" s="43" t="s">
        <v>20381</v>
      </c>
      <c r="B181" s="44" t="s">
        <v>127</v>
      </c>
      <c r="C181" s="43" t="s">
        <v>19397</v>
      </c>
      <c r="D181" s="44"/>
      <c r="E181" s="43" t="s">
        <v>20476</v>
      </c>
      <c r="F181" s="43" t="s">
        <v>14658</v>
      </c>
      <c r="G181" s="43" t="s">
        <v>19335</v>
      </c>
      <c r="H181" s="46">
        <v>0.03</v>
      </c>
      <c r="I181" s="47">
        <v>2550</v>
      </c>
      <c r="J181" s="47">
        <v>178.5</v>
      </c>
      <c r="K181" s="47">
        <v>2550</v>
      </c>
      <c r="L181" s="47">
        <v>178.5</v>
      </c>
      <c r="M181" s="43" t="s">
        <v>19953</v>
      </c>
      <c r="N181" s="48">
        <v>43461</v>
      </c>
      <c r="O181" s="44" t="s">
        <v>123</v>
      </c>
      <c r="P181" s="48"/>
      <c r="Q181" s="48"/>
      <c r="R181" s="48"/>
      <c r="S181" s="48"/>
      <c r="T181" s="43" t="s">
        <v>20486</v>
      </c>
      <c r="U181" s="43" t="s">
        <v>20487</v>
      </c>
      <c r="V181" s="43" t="s">
        <v>19569</v>
      </c>
      <c r="W181" s="48">
        <v>43461</v>
      </c>
      <c r="X181" s="43" t="s">
        <v>20477</v>
      </c>
      <c r="Y181" s="121" t="str">
        <f t="shared" si="32"/>
        <v>EDUC-18-M_180</v>
      </c>
      <c r="Z181" s="45" t="str">
        <f t="shared" si="33"/>
        <v>E</v>
      </c>
      <c r="AA181" s="55" t="str">
        <f t="shared" si="34"/>
        <v>ES</v>
      </c>
      <c r="AB181" s="57">
        <f t="shared" si="35"/>
        <v>2</v>
      </c>
      <c r="AC181" s="55" t="str">
        <f t="shared" si="36"/>
        <v>Centro Insular de Información y Atención Integral a los Jóvenes (Jinámar)</v>
      </c>
      <c r="AD181" s="106" t="str">
        <f t="shared" si="37"/>
        <v>35</v>
      </c>
      <c r="AE181" s="106" t="str">
        <f t="shared" si="38"/>
        <v>E</v>
      </c>
      <c r="AF181" s="113" t="str">
        <f t="shared" si="39"/>
        <v/>
      </c>
      <c r="AG181" s="113" t="str">
        <f t="shared" si="40"/>
        <v>NO</v>
      </c>
      <c r="AH181" s="113" t="str">
        <f t="shared" si="41"/>
        <v>O</v>
      </c>
      <c r="AI181" s="113" t="str">
        <f t="shared" si="42"/>
        <v>S</v>
      </c>
      <c r="AJ181" s="116">
        <f t="shared" si="43"/>
        <v>2729</v>
      </c>
      <c r="AK181" s="116">
        <f t="shared" si="44"/>
        <v>0</v>
      </c>
      <c r="AL181" s="116">
        <f t="shared" si="45"/>
        <v>2729</v>
      </c>
      <c r="AM181" s="119">
        <f t="shared" si="46"/>
        <v>43461</v>
      </c>
    </row>
    <row r="182" spans="1:39" ht="45" x14ac:dyDescent="0.25">
      <c r="A182" s="43" t="s">
        <v>20382</v>
      </c>
      <c r="B182" s="44" t="s">
        <v>127</v>
      </c>
      <c r="C182" s="43" t="s">
        <v>19397</v>
      </c>
      <c r="D182" s="44"/>
      <c r="E182" s="43" t="s">
        <v>20478</v>
      </c>
      <c r="F182" s="43" t="s">
        <v>10228</v>
      </c>
      <c r="G182" s="43" t="s">
        <v>19335</v>
      </c>
      <c r="H182" s="46">
        <v>0.03</v>
      </c>
      <c r="I182" s="47">
        <v>1700</v>
      </c>
      <c r="J182" s="47">
        <v>119</v>
      </c>
      <c r="K182" s="47">
        <v>1700</v>
      </c>
      <c r="L182" s="47">
        <v>119</v>
      </c>
      <c r="M182" s="43" t="s">
        <v>19953</v>
      </c>
      <c r="N182" s="48">
        <v>43461</v>
      </c>
      <c r="O182" s="44" t="s">
        <v>123</v>
      </c>
      <c r="P182" s="48"/>
      <c r="Q182" s="48"/>
      <c r="R182" s="48"/>
      <c r="S182" s="48"/>
      <c r="T182" s="43" t="s">
        <v>20488</v>
      </c>
      <c r="U182" s="43" t="s">
        <v>20489</v>
      </c>
      <c r="V182" s="43" t="s">
        <v>19569</v>
      </c>
      <c r="W182" s="48">
        <v>43461</v>
      </c>
      <c r="X182" s="43"/>
      <c r="Y182" s="121" t="str">
        <f t="shared" si="32"/>
        <v>EDUC-18-M_181</v>
      </c>
      <c r="Z182" s="45" t="str">
        <f t="shared" si="33"/>
        <v>E</v>
      </c>
      <c r="AA182" s="55" t="str">
        <f t="shared" si="34"/>
        <v>ES</v>
      </c>
      <c r="AB182" s="57">
        <f t="shared" si="35"/>
        <v>2</v>
      </c>
      <c r="AC182" s="55" t="str">
        <f t="shared" si="36"/>
        <v>Sin observaciones</v>
      </c>
      <c r="AD182" s="106" t="str">
        <f t="shared" si="37"/>
        <v>35</v>
      </c>
      <c r="AE182" s="106" t="str">
        <f t="shared" si="38"/>
        <v>E</v>
      </c>
      <c r="AF182" s="113" t="str">
        <f t="shared" si="39"/>
        <v/>
      </c>
      <c r="AG182" s="113" t="str">
        <f t="shared" si="40"/>
        <v>NO</v>
      </c>
      <c r="AH182" s="113" t="str">
        <f t="shared" si="41"/>
        <v>O</v>
      </c>
      <c r="AI182" s="113" t="str">
        <f t="shared" si="42"/>
        <v>S</v>
      </c>
      <c r="AJ182" s="116">
        <f t="shared" si="43"/>
        <v>1819</v>
      </c>
      <c r="AK182" s="116">
        <f t="shared" si="44"/>
        <v>0</v>
      </c>
      <c r="AL182" s="116">
        <f t="shared" si="45"/>
        <v>1819</v>
      </c>
      <c r="AM182" s="119">
        <f t="shared" si="46"/>
        <v>43461</v>
      </c>
    </row>
    <row r="183" spans="1:39" ht="30" x14ac:dyDescent="0.25">
      <c r="A183" s="43" t="s">
        <v>20383</v>
      </c>
      <c r="B183" s="44" t="s">
        <v>127</v>
      </c>
      <c r="C183" s="43" t="s">
        <v>19397</v>
      </c>
      <c r="D183" s="44"/>
      <c r="E183" s="43" t="s">
        <v>20479</v>
      </c>
      <c r="F183" s="43" t="s">
        <v>10228</v>
      </c>
      <c r="G183" s="43" t="s">
        <v>19335</v>
      </c>
      <c r="H183" s="46">
        <v>0.03</v>
      </c>
      <c r="I183" s="47">
        <v>525</v>
      </c>
      <c r="J183" s="47">
        <v>36.75</v>
      </c>
      <c r="K183" s="47">
        <v>525</v>
      </c>
      <c r="L183" s="47">
        <v>36.75</v>
      </c>
      <c r="M183" s="43" t="s">
        <v>19953</v>
      </c>
      <c r="N183" s="48">
        <v>43461</v>
      </c>
      <c r="O183" s="44" t="s">
        <v>123</v>
      </c>
      <c r="P183" s="48"/>
      <c r="Q183" s="48"/>
      <c r="R183" s="48"/>
      <c r="S183" s="48"/>
      <c r="T183" s="43" t="s">
        <v>20488</v>
      </c>
      <c r="U183" s="43" t="s">
        <v>20489</v>
      </c>
      <c r="V183" s="43" t="s">
        <v>19569</v>
      </c>
      <c r="W183" s="48">
        <v>43461</v>
      </c>
      <c r="X183" s="43"/>
      <c r="Y183" s="121" t="str">
        <f t="shared" si="32"/>
        <v>EDUC-18-M_182</v>
      </c>
      <c r="Z183" s="45" t="str">
        <f t="shared" si="33"/>
        <v>E</v>
      </c>
      <c r="AA183" s="55" t="str">
        <f t="shared" si="34"/>
        <v>ES</v>
      </c>
      <c r="AB183" s="57">
        <f t="shared" si="35"/>
        <v>2</v>
      </c>
      <c r="AC183" s="55" t="str">
        <f t="shared" si="36"/>
        <v>Sin observaciones</v>
      </c>
      <c r="AD183" s="106" t="str">
        <f t="shared" si="37"/>
        <v>35</v>
      </c>
      <c r="AE183" s="106" t="str">
        <f t="shared" si="38"/>
        <v>E</v>
      </c>
      <c r="AF183" s="113" t="str">
        <f t="shared" si="39"/>
        <v/>
      </c>
      <c r="AG183" s="113" t="str">
        <f t="shared" si="40"/>
        <v>NO</v>
      </c>
      <c r="AH183" s="113" t="str">
        <f t="shared" si="41"/>
        <v>O</v>
      </c>
      <c r="AI183" s="113" t="str">
        <f t="shared" si="42"/>
        <v>S</v>
      </c>
      <c r="AJ183" s="116">
        <f t="shared" si="43"/>
        <v>562</v>
      </c>
      <c r="AK183" s="116">
        <f t="shared" si="44"/>
        <v>0</v>
      </c>
      <c r="AL183" s="116">
        <f t="shared" si="45"/>
        <v>562</v>
      </c>
      <c r="AM183" s="119">
        <f t="shared" si="46"/>
        <v>43461</v>
      </c>
    </row>
    <row r="184" spans="1:39" ht="45" x14ac:dyDescent="0.25">
      <c r="A184" s="43" t="s">
        <v>20384</v>
      </c>
      <c r="B184" s="44" t="s">
        <v>127</v>
      </c>
      <c r="C184" s="43" t="s">
        <v>19397</v>
      </c>
      <c r="D184" s="44"/>
      <c r="E184" s="43" t="s">
        <v>20480</v>
      </c>
      <c r="F184" s="43" t="s">
        <v>13634</v>
      </c>
      <c r="G184" s="43" t="s">
        <v>19335</v>
      </c>
      <c r="H184" s="46">
        <v>0.09</v>
      </c>
      <c r="I184" s="47">
        <v>14010</v>
      </c>
      <c r="J184" s="47">
        <v>980.7</v>
      </c>
      <c r="K184" s="47">
        <v>14010</v>
      </c>
      <c r="L184" s="47">
        <v>980.7</v>
      </c>
      <c r="M184" s="43" t="s">
        <v>19953</v>
      </c>
      <c r="N184" s="48">
        <v>43462</v>
      </c>
      <c r="O184" s="44" t="s">
        <v>123</v>
      </c>
      <c r="P184" s="48"/>
      <c r="Q184" s="48"/>
      <c r="R184" s="48"/>
      <c r="S184" s="48"/>
      <c r="T184" s="43" t="s">
        <v>20490</v>
      </c>
      <c r="U184" s="43" t="s">
        <v>20491</v>
      </c>
      <c r="V184" s="43" t="s">
        <v>19569</v>
      </c>
      <c r="W184" s="48">
        <v>43462</v>
      </c>
      <c r="X184" s="43" t="s">
        <v>20432</v>
      </c>
      <c r="Y184" s="121" t="str">
        <f t="shared" si="32"/>
        <v>EDUC-18-M_183</v>
      </c>
      <c r="Z184" s="45" t="str">
        <f t="shared" si="33"/>
        <v>E</v>
      </c>
      <c r="AA184" s="55" t="str">
        <f t="shared" si="34"/>
        <v>ES</v>
      </c>
      <c r="AB184" s="57">
        <f t="shared" si="35"/>
        <v>2</v>
      </c>
      <c r="AC184" s="55" t="str">
        <f t="shared" si="36"/>
        <v>"I Feria Insular de la Juventud" - Rumbo</v>
      </c>
      <c r="AD184" s="106" t="str">
        <f t="shared" si="37"/>
        <v>35</v>
      </c>
      <c r="AE184" s="106" t="str">
        <f t="shared" si="38"/>
        <v>E</v>
      </c>
      <c r="AF184" s="113" t="str">
        <f t="shared" si="39"/>
        <v/>
      </c>
      <c r="AG184" s="113" t="str">
        <f t="shared" si="40"/>
        <v>NO</v>
      </c>
      <c r="AH184" s="113" t="str">
        <f t="shared" si="41"/>
        <v>O</v>
      </c>
      <c r="AI184" s="113" t="str">
        <f t="shared" si="42"/>
        <v>S</v>
      </c>
      <c r="AJ184" s="116">
        <f t="shared" si="43"/>
        <v>14991</v>
      </c>
      <c r="AK184" s="116">
        <f t="shared" si="44"/>
        <v>0</v>
      </c>
      <c r="AL184" s="116">
        <f t="shared" si="45"/>
        <v>14991</v>
      </c>
      <c r="AM184" s="119">
        <f t="shared" si="46"/>
        <v>43462</v>
      </c>
    </row>
    <row r="185" spans="1:39" ht="45" x14ac:dyDescent="0.25">
      <c r="A185" s="43" t="s">
        <v>20385</v>
      </c>
      <c r="B185" s="44" t="s">
        <v>127</v>
      </c>
      <c r="C185" s="43" t="s">
        <v>19397</v>
      </c>
      <c r="D185" s="44"/>
      <c r="E185" s="43" t="s">
        <v>20481</v>
      </c>
      <c r="F185" s="43" t="s">
        <v>18917</v>
      </c>
      <c r="G185" s="43" t="s">
        <v>19335</v>
      </c>
      <c r="H185" s="46">
        <v>0.03</v>
      </c>
      <c r="I185" s="47">
        <v>173.83</v>
      </c>
      <c r="J185" s="47">
        <v>12.17</v>
      </c>
      <c r="K185" s="47">
        <v>173.83</v>
      </c>
      <c r="L185" s="47">
        <v>12.17</v>
      </c>
      <c r="M185" s="43" t="s">
        <v>19953</v>
      </c>
      <c r="N185" s="48">
        <v>43462</v>
      </c>
      <c r="O185" s="44" t="s">
        <v>123</v>
      </c>
      <c r="P185" s="48"/>
      <c r="Q185" s="48"/>
      <c r="R185" s="48"/>
      <c r="S185" s="48"/>
      <c r="T185" s="43" t="s">
        <v>20482</v>
      </c>
      <c r="U185" s="43" t="s">
        <v>20483</v>
      </c>
      <c r="V185" s="43" t="s">
        <v>19569</v>
      </c>
      <c r="W185" s="48">
        <v>43462</v>
      </c>
      <c r="X185" s="43"/>
      <c r="Y185" s="121" t="str">
        <f t="shared" si="32"/>
        <v>EDUC-18-M_184</v>
      </c>
      <c r="Z185" s="45" t="str">
        <f t="shared" si="33"/>
        <v>E</v>
      </c>
      <c r="AA185" s="55" t="str">
        <f t="shared" si="34"/>
        <v>ES</v>
      </c>
      <c r="AB185" s="57">
        <f t="shared" si="35"/>
        <v>2</v>
      </c>
      <c r="AC185" s="55" t="str">
        <f t="shared" si="36"/>
        <v>Sin observaciones</v>
      </c>
      <c r="AD185" s="106" t="str">
        <f t="shared" si="37"/>
        <v>35</v>
      </c>
      <c r="AE185" s="106" t="str">
        <f t="shared" si="38"/>
        <v>E</v>
      </c>
      <c r="AF185" s="113" t="str">
        <f t="shared" si="39"/>
        <v/>
      </c>
      <c r="AG185" s="113" t="str">
        <f t="shared" si="40"/>
        <v>NO</v>
      </c>
      <c r="AH185" s="113" t="str">
        <f t="shared" si="41"/>
        <v>O</v>
      </c>
      <c r="AI185" s="113" t="str">
        <f t="shared" si="42"/>
        <v>S</v>
      </c>
      <c r="AJ185" s="116">
        <f t="shared" si="43"/>
        <v>186</v>
      </c>
      <c r="AK185" s="116">
        <f t="shared" si="44"/>
        <v>0</v>
      </c>
      <c r="AL185" s="116">
        <f t="shared" si="45"/>
        <v>186</v>
      </c>
      <c r="AM185" s="119">
        <f t="shared" si="46"/>
        <v>43462</v>
      </c>
    </row>
    <row r="186" spans="1:39" ht="30" x14ac:dyDescent="0.25">
      <c r="A186" s="43" t="s">
        <v>20386</v>
      </c>
      <c r="B186" s="44" t="s">
        <v>127</v>
      </c>
      <c r="C186" s="43" t="s">
        <v>19397</v>
      </c>
      <c r="D186" s="44"/>
      <c r="E186" s="43" t="s">
        <v>20492</v>
      </c>
      <c r="F186" s="43" t="s">
        <v>17957</v>
      </c>
      <c r="G186" s="43" t="s">
        <v>19335</v>
      </c>
      <c r="H186" s="46">
        <v>9</v>
      </c>
      <c r="I186" s="47">
        <v>2117.54</v>
      </c>
      <c r="J186" s="47">
        <v>148.22999999999999</v>
      </c>
      <c r="K186" s="47">
        <v>2117.54</v>
      </c>
      <c r="L186" s="47">
        <v>148.22999999999999</v>
      </c>
      <c r="M186" s="43" t="s">
        <v>19953</v>
      </c>
      <c r="N186" s="48">
        <v>43220</v>
      </c>
      <c r="O186" s="44" t="s">
        <v>123</v>
      </c>
      <c r="P186" s="48"/>
      <c r="Q186" s="48"/>
      <c r="R186" s="48"/>
      <c r="S186" s="48"/>
      <c r="T186" s="43" t="s">
        <v>20493</v>
      </c>
      <c r="U186" s="43" t="s">
        <v>20494</v>
      </c>
      <c r="V186" s="43" t="s">
        <v>19569</v>
      </c>
      <c r="W186" s="48">
        <v>43220</v>
      </c>
      <c r="X186" s="43" t="s">
        <v>20495</v>
      </c>
      <c r="Y186" s="121" t="str">
        <f t="shared" si="32"/>
        <v>EDUC-18-M_185</v>
      </c>
      <c r="Z186" s="45" t="str">
        <f t="shared" si="33"/>
        <v>E</v>
      </c>
      <c r="AA186" s="55" t="str">
        <f t="shared" si="34"/>
        <v>ES</v>
      </c>
      <c r="AB186" s="57">
        <f t="shared" si="35"/>
        <v>2</v>
      </c>
      <c r="AC186" s="55" t="str">
        <f t="shared" si="36"/>
        <v xml:space="preserve"> E173M830265-MPC4503SP; V1293000526-MPC4000AD; G075P800381-MPC401SP</v>
      </c>
      <c r="AD186" s="106" t="str">
        <f t="shared" si="37"/>
        <v>35</v>
      </c>
      <c r="AE186" s="106" t="str">
        <f t="shared" si="38"/>
        <v>E</v>
      </c>
      <c r="AF186" s="113" t="str">
        <f t="shared" si="39"/>
        <v/>
      </c>
      <c r="AG186" s="113" t="str">
        <f t="shared" si="40"/>
        <v>NO</v>
      </c>
      <c r="AH186" s="113" t="str">
        <f t="shared" si="41"/>
        <v>O</v>
      </c>
      <c r="AI186" s="113" t="str">
        <f t="shared" si="42"/>
        <v>S</v>
      </c>
      <c r="AJ186" s="116">
        <f t="shared" si="43"/>
        <v>2266</v>
      </c>
      <c r="AK186" s="116">
        <f t="shared" si="44"/>
        <v>9</v>
      </c>
      <c r="AL186" s="116">
        <f t="shared" si="45"/>
        <v>2266</v>
      </c>
      <c r="AM186" s="119">
        <f t="shared" si="46"/>
        <v>43220</v>
      </c>
    </row>
    <row r="187" spans="1:39" x14ac:dyDescent="0.25">
      <c r="A187" s="43" t="s">
        <v>20387</v>
      </c>
      <c r="B187" s="44" t="s">
        <v>127</v>
      </c>
      <c r="C187" s="43" t="s">
        <v>19397</v>
      </c>
      <c r="D187" s="44"/>
      <c r="E187" s="43" t="s">
        <v>20492</v>
      </c>
      <c r="F187" s="43" t="s">
        <v>17957</v>
      </c>
      <c r="G187" s="43" t="s">
        <v>19335</v>
      </c>
      <c r="H187" s="46">
        <v>8.6300000000000008</v>
      </c>
      <c r="I187" s="47">
        <v>504.48</v>
      </c>
      <c r="J187" s="47">
        <v>35.31</v>
      </c>
      <c r="K187" s="47">
        <v>504.48</v>
      </c>
      <c r="L187" s="47">
        <v>35.31</v>
      </c>
      <c r="M187" s="43" t="s">
        <v>19953</v>
      </c>
      <c r="N187" s="48">
        <v>43215</v>
      </c>
      <c r="O187" s="44" t="s">
        <v>123</v>
      </c>
      <c r="P187" s="48"/>
      <c r="Q187" s="48"/>
      <c r="R187" s="48"/>
      <c r="S187" s="48"/>
      <c r="T187" s="43" t="s">
        <v>20496</v>
      </c>
      <c r="U187" s="43" t="s">
        <v>20497</v>
      </c>
      <c r="V187" s="43" t="s">
        <v>19569</v>
      </c>
      <c r="W187" s="48">
        <v>43215</v>
      </c>
      <c r="X187" s="43" t="s">
        <v>20498</v>
      </c>
      <c r="Y187" s="121" t="str">
        <f t="shared" si="32"/>
        <v>EDUC-18-M_186</v>
      </c>
      <c r="Z187" s="45" t="str">
        <f t="shared" si="33"/>
        <v>E</v>
      </c>
      <c r="AA187" s="55" t="str">
        <f t="shared" si="34"/>
        <v>ES</v>
      </c>
      <c r="AB187" s="57">
        <f t="shared" si="35"/>
        <v>2</v>
      </c>
      <c r="AC187" s="55" t="str">
        <f t="shared" si="36"/>
        <v>A5C0021039393 - A5C0021</v>
      </c>
      <c r="AD187" s="106" t="str">
        <f t="shared" si="37"/>
        <v>35</v>
      </c>
      <c r="AE187" s="106" t="str">
        <f t="shared" si="38"/>
        <v>E</v>
      </c>
      <c r="AF187" s="113" t="str">
        <f t="shared" si="39"/>
        <v/>
      </c>
      <c r="AG187" s="113" t="str">
        <f t="shared" si="40"/>
        <v>NO</v>
      </c>
      <c r="AH187" s="113" t="str">
        <f t="shared" si="41"/>
        <v>O</v>
      </c>
      <c r="AI187" s="113" t="str">
        <f t="shared" si="42"/>
        <v>S</v>
      </c>
      <c r="AJ187" s="116">
        <f t="shared" si="43"/>
        <v>540</v>
      </c>
      <c r="AK187" s="116">
        <f t="shared" si="44"/>
        <v>9</v>
      </c>
      <c r="AL187" s="116">
        <f t="shared" si="45"/>
        <v>540</v>
      </c>
      <c r="AM187" s="119">
        <f t="shared" si="46"/>
        <v>43215</v>
      </c>
    </row>
    <row r="188" spans="1:39" ht="30" x14ac:dyDescent="0.25">
      <c r="A188" s="43" t="s">
        <v>20388</v>
      </c>
      <c r="B188" s="44" t="s">
        <v>127</v>
      </c>
      <c r="C188" s="43" t="s">
        <v>19397</v>
      </c>
      <c r="D188" s="44"/>
      <c r="E188" s="43" t="s">
        <v>20576</v>
      </c>
      <c r="F188" s="43" t="s">
        <v>17957</v>
      </c>
      <c r="G188" s="43" t="s">
        <v>19335</v>
      </c>
      <c r="H188" s="46">
        <v>1</v>
      </c>
      <c r="I188" s="47">
        <v>156.57</v>
      </c>
      <c r="J188" s="47">
        <v>10.96</v>
      </c>
      <c r="K188" s="47">
        <v>156.57</v>
      </c>
      <c r="L188" s="47">
        <v>10.96</v>
      </c>
      <c r="M188" s="43" t="s">
        <v>19953</v>
      </c>
      <c r="N188" s="48">
        <v>43181</v>
      </c>
      <c r="O188" s="44" t="s">
        <v>123</v>
      </c>
      <c r="P188" s="48"/>
      <c r="Q188" s="48"/>
      <c r="R188" s="48"/>
      <c r="S188" s="48"/>
      <c r="T188" s="43" t="s">
        <v>20493</v>
      </c>
      <c r="U188" s="43" t="s">
        <v>20494</v>
      </c>
      <c r="V188" s="43" t="s">
        <v>19569</v>
      </c>
      <c r="W188" s="48">
        <v>43181</v>
      </c>
      <c r="X188" s="43" t="s">
        <v>20577</v>
      </c>
      <c r="Y188" s="121" t="str">
        <f t="shared" si="32"/>
        <v>EDUC-18-M_187</v>
      </c>
      <c r="Z188" s="45" t="str">
        <f t="shared" si="33"/>
        <v>E</v>
      </c>
      <c r="AA188" s="55" t="str">
        <f t="shared" si="34"/>
        <v>ES</v>
      </c>
      <c r="AB188" s="57">
        <f t="shared" si="35"/>
        <v>2</v>
      </c>
      <c r="AC188" s="55" t="str">
        <f t="shared" si="36"/>
        <v>E173M830265-MPC4503SP; V1293000526-MPC4000AD; G075P800381-MPC401SP</v>
      </c>
      <c r="AD188" s="106" t="str">
        <f t="shared" si="37"/>
        <v>35</v>
      </c>
      <c r="AE188" s="106" t="str">
        <f t="shared" si="38"/>
        <v>E</v>
      </c>
      <c r="AF188" s="113" t="str">
        <f t="shared" si="39"/>
        <v/>
      </c>
      <c r="AG188" s="113" t="str">
        <f t="shared" si="40"/>
        <v>NO</v>
      </c>
      <c r="AH188" s="113" t="str">
        <f t="shared" si="41"/>
        <v>O</v>
      </c>
      <c r="AI188" s="113" t="str">
        <f t="shared" si="42"/>
        <v>S</v>
      </c>
      <c r="AJ188" s="116">
        <f t="shared" si="43"/>
        <v>168</v>
      </c>
      <c r="AK188" s="116">
        <f t="shared" si="44"/>
        <v>1</v>
      </c>
      <c r="AL188" s="116">
        <f t="shared" si="45"/>
        <v>168</v>
      </c>
      <c r="AM188" s="119">
        <f t="shared" si="46"/>
        <v>43181</v>
      </c>
    </row>
    <row r="189" spans="1:39" ht="45" x14ac:dyDescent="0.25">
      <c r="A189" s="43" t="s">
        <v>20389</v>
      </c>
      <c r="B189" s="44" t="s">
        <v>128</v>
      </c>
      <c r="C189" s="43" t="s">
        <v>19397</v>
      </c>
      <c r="D189" s="44" t="s">
        <v>19386</v>
      </c>
      <c r="E189" s="43" t="s">
        <v>20499</v>
      </c>
      <c r="F189" s="43" t="s">
        <v>10204</v>
      </c>
      <c r="G189" s="43" t="s">
        <v>19335</v>
      </c>
      <c r="H189" s="46">
        <v>0.03</v>
      </c>
      <c r="I189" s="47">
        <v>3577</v>
      </c>
      <c r="J189" s="47">
        <v>250.39</v>
      </c>
      <c r="K189" s="47">
        <v>3577</v>
      </c>
      <c r="L189" s="47">
        <v>250.39</v>
      </c>
      <c r="M189" s="43" t="s">
        <v>19953</v>
      </c>
      <c r="N189" s="48">
        <v>43465</v>
      </c>
      <c r="O189" s="44" t="s">
        <v>123</v>
      </c>
      <c r="P189" s="48"/>
      <c r="Q189" s="48"/>
      <c r="R189" s="48"/>
      <c r="S189" s="48"/>
      <c r="T189" s="43" t="s">
        <v>20500</v>
      </c>
      <c r="U189" s="43" t="s">
        <v>20501</v>
      </c>
      <c r="V189" s="43" t="s">
        <v>19569</v>
      </c>
      <c r="W189" s="48">
        <v>43465</v>
      </c>
      <c r="X189" s="43"/>
      <c r="Y189" s="121" t="str">
        <f t="shared" si="32"/>
        <v>EDUC-18-M_188</v>
      </c>
      <c r="Z189" s="45" t="str">
        <f t="shared" si="33"/>
        <v>C</v>
      </c>
      <c r="AA189" s="55" t="str">
        <f t="shared" si="34"/>
        <v>ES</v>
      </c>
      <c r="AB189" s="57">
        <f t="shared" si="35"/>
        <v>2</v>
      </c>
      <c r="AC189" s="55" t="str">
        <f t="shared" si="36"/>
        <v>Sin observaciones</v>
      </c>
      <c r="AD189" s="106" t="str">
        <f t="shared" si="37"/>
        <v>35</v>
      </c>
      <c r="AE189" s="106" t="str">
        <f t="shared" si="38"/>
        <v>C</v>
      </c>
      <c r="AF189" s="113" t="str">
        <f t="shared" si="39"/>
        <v>3</v>
      </c>
      <c r="AG189" s="113" t="str">
        <f t="shared" si="40"/>
        <v>NO</v>
      </c>
      <c r="AH189" s="113" t="str">
        <f t="shared" si="41"/>
        <v>O</v>
      </c>
      <c r="AI189" s="113" t="str">
        <f t="shared" si="42"/>
        <v>S</v>
      </c>
      <c r="AJ189" s="116">
        <f t="shared" si="43"/>
        <v>3827</v>
      </c>
      <c r="AK189" s="116">
        <f t="shared" si="44"/>
        <v>0</v>
      </c>
      <c r="AL189" s="116">
        <f t="shared" si="45"/>
        <v>3827</v>
      </c>
      <c r="AM189" s="119">
        <f t="shared" si="46"/>
        <v>43465</v>
      </c>
    </row>
    <row r="190" spans="1:39" ht="30" x14ac:dyDescent="0.25">
      <c r="A190" s="43" t="s">
        <v>20390</v>
      </c>
      <c r="B190" s="44" t="s">
        <v>127</v>
      </c>
      <c r="C190" s="43" t="s">
        <v>19397</v>
      </c>
      <c r="D190" s="44"/>
      <c r="E190" s="43" t="s">
        <v>20502</v>
      </c>
      <c r="F190" s="43" t="s">
        <v>18957</v>
      </c>
      <c r="G190" s="43" t="s">
        <v>19335</v>
      </c>
      <c r="H190" s="46">
        <v>0.03</v>
      </c>
      <c r="I190" s="47">
        <v>1039.78</v>
      </c>
      <c r="J190" s="47">
        <v>0.01</v>
      </c>
      <c r="K190" s="47">
        <v>1039.78</v>
      </c>
      <c r="L190" s="47">
        <v>0.01</v>
      </c>
      <c r="M190" s="43" t="s">
        <v>19953</v>
      </c>
      <c r="N190" s="48">
        <v>43465</v>
      </c>
      <c r="O190" s="44" t="s">
        <v>123</v>
      </c>
      <c r="P190" s="48"/>
      <c r="Q190" s="48"/>
      <c r="R190" s="48"/>
      <c r="S190" s="48"/>
      <c r="T190" s="43" t="s">
        <v>20013</v>
      </c>
      <c r="U190" s="43" t="s">
        <v>20014</v>
      </c>
      <c r="V190" s="43" t="s">
        <v>19569</v>
      </c>
      <c r="W190" s="48">
        <v>43465</v>
      </c>
      <c r="X190" s="43"/>
      <c r="Y190" s="121" t="str">
        <f t="shared" si="32"/>
        <v>EDUC-18-M_189</v>
      </c>
      <c r="Z190" s="45" t="str">
        <f t="shared" si="33"/>
        <v>E</v>
      </c>
      <c r="AA190" s="55" t="str">
        <f t="shared" si="34"/>
        <v>ES</v>
      </c>
      <c r="AB190" s="57">
        <f t="shared" si="35"/>
        <v>2</v>
      </c>
      <c r="AC190" s="55" t="str">
        <f t="shared" si="36"/>
        <v>Sin observaciones</v>
      </c>
      <c r="AD190" s="106" t="str">
        <f t="shared" si="37"/>
        <v>35</v>
      </c>
      <c r="AE190" s="106" t="str">
        <f t="shared" si="38"/>
        <v>E</v>
      </c>
      <c r="AF190" s="113" t="str">
        <f t="shared" si="39"/>
        <v/>
      </c>
      <c r="AG190" s="113" t="str">
        <f t="shared" si="40"/>
        <v>NO</v>
      </c>
      <c r="AH190" s="113" t="str">
        <f t="shared" si="41"/>
        <v>O</v>
      </c>
      <c r="AI190" s="113" t="str">
        <f t="shared" si="42"/>
        <v>S</v>
      </c>
      <c r="AJ190" s="116">
        <f t="shared" si="43"/>
        <v>1040</v>
      </c>
      <c r="AK190" s="116">
        <f t="shared" si="44"/>
        <v>0</v>
      </c>
      <c r="AL190" s="116">
        <f t="shared" si="45"/>
        <v>1040</v>
      </c>
      <c r="AM190" s="119">
        <f t="shared" si="46"/>
        <v>43465</v>
      </c>
    </row>
    <row r="191" spans="1:39" ht="45" x14ac:dyDescent="0.25">
      <c r="A191" s="43" t="s">
        <v>20391</v>
      </c>
      <c r="B191" s="44" t="s">
        <v>127</v>
      </c>
      <c r="C191" s="43" t="s">
        <v>19397</v>
      </c>
      <c r="D191" s="44"/>
      <c r="E191" s="43" t="s">
        <v>20503</v>
      </c>
      <c r="F191" s="43" t="s">
        <v>18957</v>
      </c>
      <c r="G191" s="43" t="s">
        <v>19335</v>
      </c>
      <c r="H191" s="46">
        <v>0.03</v>
      </c>
      <c r="I191" s="47">
        <v>536.5</v>
      </c>
      <c r="J191" s="47">
        <v>0.01</v>
      </c>
      <c r="K191" s="47">
        <v>536.5</v>
      </c>
      <c r="L191" s="47">
        <v>0.01</v>
      </c>
      <c r="M191" s="43" t="s">
        <v>19953</v>
      </c>
      <c r="N191" s="48">
        <v>43465</v>
      </c>
      <c r="O191" s="44" t="s">
        <v>123</v>
      </c>
      <c r="P191" s="48"/>
      <c r="Q191" s="48"/>
      <c r="R191" s="48"/>
      <c r="S191" s="48"/>
      <c r="T191" s="43" t="s">
        <v>20013</v>
      </c>
      <c r="U191" s="43" t="s">
        <v>20014</v>
      </c>
      <c r="V191" s="43" t="s">
        <v>19569</v>
      </c>
      <c r="W191" s="48">
        <v>43465</v>
      </c>
      <c r="X191" s="43"/>
      <c r="Y191" s="121" t="str">
        <f t="shared" si="32"/>
        <v>EDUC-18-M_190</v>
      </c>
      <c r="Z191" s="45" t="str">
        <f t="shared" si="33"/>
        <v>E</v>
      </c>
      <c r="AA191" s="55" t="str">
        <f t="shared" si="34"/>
        <v>ES</v>
      </c>
      <c r="AB191" s="57">
        <f t="shared" si="35"/>
        <v>2</v>
      </c>
      <c r="AC191" s="55" t="str">
        <f t="shared" si="36"/>
        <v>Sin observaciones</v>
      </c>
      <c r="AD191" s="106" t="str">
        <f t="shared" si="37"/>
        <v>35</v>
      </c>
      <c r="AE191" s="106" t="str">
        <f t="shared" si="38"/>
        <v>E</v>
      </c>
      <c r="AF191" s="113" t="str">
        <f t="shared" si="39"/>
        <v/>
      </c>
      <c r="AG191" s="113" t="str">
        <f t="shared" si="40"/>
        <v>NO</v>
      </c>
      <c r="AH191" s="113" t="str">
        <f t="shared" si="41"/>
        <v>O</v>
      </c>
      <c r="AI191" s="113" t="str">
        <f t="shared" si="42"/>
        <v>S</v>
      </c>
      <c r="AJ191" s="116">
        <f t="shared" si="43"/>
        <v>537</v>
      </c>
      <c r="AK191" s="116">
        <f t="shared" si="44"/>
        <v>0</v>
      </c>
      <c r="AL191" s="116">
        <f t="shared" si="45"/>
        <v>537</v>
      </c>
      <c r="AM191" s="119">
        <f t="shared" si="46"/>
        <v>43465</v>
      </c>
    </row>
    <row r="192" spans="1:39" ht="45" x14ac:dyDescent="0.25">
      <c r="A192" s="43" t="s">
        <v>20392</v>
      </c>
      <c r="B192" s="44" t="s">
        <v>127</v>
      </c>
      <c r="C192" s="43" t="s">
        <v>19397</v>
      </c>
      <c r="D192" s="44"/>
      <c r="E192" s="43" t="s">
        <v>20504</v>
      </c>
      <c r="F192" s="43" t="s">
        <v>18229</v>
      </c>
      <c r="G192" s="43" t="s">
        <v>19335</v>
      </c>
      <c r="H192" s="46">
        <v>0.03</v>
      </c>
      <c r="I192" s="47">
        <v>375</v>
      </c>
      <c r="J192" s="47">
        <v>26.25</v>
      </c>
      <c r="K192" s="47">
        <v>375</v>
      </c>
      <c r="L192" s="47">
        <v>26.25</v>
      </c>
      <c r="M192" s="43" t="s">
        <v>19953</v>
      </c>
      <c r="N192" s="48">
        <v>43465</v>
      </c>
      <c r="O192" s="44" t="s">
        <v>123</v>
      </c>
      <c r="P192" s="48"/>
      <c r="Q192" s="48"/>
      <c r="R192" s="48"/>
      <c r="S192" s="48"/>
      <c r="T192" s="43" t="s">
        <v>20519</v>
      </c>
      <c r="U192" s="43" t="s">
        <v>20520</v>
      </c>
      <c r="V192" s="43" t="s">
        <v>19569</v>
      </c>
      <c r="W192" s="48">
        <v>43465</v>
      </c>
      <c r="X192" s="43" t="s">
        <v>20473</v>
      </c>
      <c r="Y192" s="121" t="str">
        <f t="shared" si="32"/>
        <v>EDUC-18-M_191</v>
      </c>
      <c r="Z192" s="45" t="str">
        <f t="shared" si="33"/>
        <v>E</v>
      </c>
      <c r="AA192" s="55" t="str">
        <f t="shared" si="34"/>
        <v>ES</v>
      </c>
      <c r="AB192" s="57">
        <f t="shared" si="35"/>
        <v>2</v>
      </c>
      <c r="AC192" s="55" t="str">
        <f t="shared" si="36"/>
        <v>Plan de Educación No Formal para técnicos y concejales municipales</v>
      </c>
      <c r="AD192" s="106" t="str">
        <f t="shared" si="37"/>
        <v>35</v>
      </c>
      <c r="AE192" s="106" t="str">
        <f t="shared" si="38"/>
        <v>E</v>
      </c>
      <c r="AF192" s="113" t="str">
        <f t="shared" si="39"/>
        <v/>
      </c>
      <c r="AG192" s="113" t="str">
        <f t="shared" si="40"/>
        <v>NO</v>
      </c>
      <c r="AH192" s="113" t="str">
        <f t="shared" si="41"/>
        <v>O</v>
      </c>
      <c r="AI192" s="113" t="str">
        <f t="shared" si="42"/>
        <v>S</v>
      </c>
      <c r="AJ192" s="116">
        <f t="shared" si="43"/>
        <v>401</v>
      </c>
      <c r="AK192" s="116">
        <f t="shared" si="44"/>
        <v>0</v>
      </c>
      <c r="AL192" s="116">
        <f t="shared" si="45"/>
        <v>401</v>
      </c>
      <c r="AM192" s="119">
        <f t="shared" si="46"/>
        <v>43465</v>
      </c>
    </row>
    <row r="193" spans="1:39" ht="30" x14ac:dyDescent="0.25">
      <c r="A193" s="43" t="s">
        <v>20393</v>
      </c>
      <c r="B193" s="44" t="s">
        <v>127</v>
      </c>
      <c r="C193" s="43" t="s">
        <v>19397</v>
      </c>
      <c r="D193" s="44"/>
      <c r="E193" s="43" t="s">
        <v>20505</v>
      </c>
      <c r="F193" s="43" t="s">
        <v>18957</v>
      </c>
      <c r="G193" s="43" t="s">
        <v>19335</v>
      </c>
      <c r="H193" s="46">
        <v>0.12</v>
      </c>
      <c r="I193" s="47">
        <v>1200</v>
      </c>
      <c r="J193" s="47">
        <v>0.01</v>
      </c>
      <c r="K193" s="47">
        <v>1200</v>
      </c>
      <c r="L193" s="47">
        <v>0.01</v>
      </c>
      <c r="M193" s="43" t="s">
        <v>19953</v>
      </c>
      <c r="N193" s="48">
        <v>43465</v>
      </c>
      <c r="O193" s="44" t="s">
        <v>123</v>
      </c>
      <c r="P193" s="48"/>
      <c r="Q193" s="48"/>
      <c r="R193" s="48"/>
      <c r="S193" s="48"/>
      <c r="T193" s="43" t="s">
        <v>20090</v>
      </c>
      <c r="U193" s="43" t="s">
        <v>20091</v>
      </c>
      <c r="V193" s="43" t="s">
        <v>19569</v>
      </c>
      <c r="W193" s="48">
        <v>43465</v>
      </c>
      <c r="X193" s="43"/>
      <c r="Y193" s="121" t="str">
        <f t="shared" si="32"/>
        <v>EDUC-18-M_192</v>
      </c>
      <c r="Z193" s="45" t="str">
        <f t="shared" si="33"/>
        <v>E</v>
      </c>
      <c r="AA193" s="55" t="str">
        <f t="shared" si="34"/>
        <v>ES</v>
      </c>
      <c r="AB193" s="57">
        <f t="shared" si="35"/>
        <v>2</v>
      </c>
      <c r="AC193" s="55" t="str">
        <f t="shared" si="36"/>
        <v>Sin observaciones</v>
      </c>
      <c r="AD193" s="106" t="str">
        <f t="shared" si="37"/>
        <v>35</v>
      </c>
      <c r="AE193" s="106" t="str">
        <f t="shared" si="38"/>
        <v>E</v>
      </c>
      <c r="AF193" s="113" t="str">
        <f t="shared" si="39"/>
        <v/>
      </c>
      <c r="AG193" s="113" t="str">
        <f t="shared" si="40"/>
        <v>NO</v>
      </c>
      <c r="AH193" s="113" t="str">
        <f t="shared" si="41"/>
        <v>O</v>
      </c>
      <c r="AI193" s="113" t="str">
        <f t="shared" si="42"/>
        <v>S</v>
      </c>
      <c r="AJ193" s="116">
        <f t="shared" si="43"/>
        <v>1200</v>
      </c>
      <c r="AK193" s="116">
        <f t="shared" si="44"/>
        <v>0</v>
      </c>
      <c r="AL193" s="116">
        <f t="shared" si="45"/>
        <v>1200</v>
      </c>
      <c r="AM193" s="119">
        <f t="shared" si="46"/>
        <v>43465</v>
      </c>
    </row>
    <row r="194" spans="1:39" ht="30" x14ac:dyDescent="0.25">
      <c r="A194" s="43" t="s">
        <v>20394</v>
      </c>
      <c r="B194" s="44" t="s">
        <v>127</v>
      </c>
      <c r="C194" s="43" t="s">
        <v>19397</v>
      </c>
      <c r="D194" s="44"/>
      <c r="E194" s="43" t="s">
        <v>20506</v>
      </c>
      <c r="F194" s="43" t="s">
        <v>18957</v>
      </c>
      <c r="G194" s="43" t="s">
        <v>19335</v>
      </c>
      <c r="H194" s="46">
        <v>0.09</v>
      </c>
      <c r="I194" s="47">
        <v>3982.71</v>
      </c>
      <c r="J194" s="47">
        <v>278.79000000000002</v>
      </c>
      <c r="K194" s="47">
        <v>3982.71</v>
      </c>
      <c r="L194" s="47">
        <v>278.79000000000002</v>
      </c>
      <c r="M194" s="43" t="s">
        <v>19953</v>
      </c>
      <c r="N194" s="48">
        <v>43465</v>
      </c>
      <c r="O194" s="44" t="s">
        <v>123</v>
      </c>
      <c r="P194" s="48"/>
      <c r="Q194" s="48"/>
      <c r="R194" s="48"/>
      <c r="S194" s="48"/>
      <c r="T194" s="43" t="s">
        <v>20521</v>
      </c>
      <c r="U194" s="43" t="s">
        <v>20522</v>
      </c>
      <c r="V194" s="43" t="s">
        <v>19569</v>
      </c>
      <c r="W194" s="48">
        <v>43465</v>
      </c>
      <c r="X194" s="43"/>
      <c r="Y194" s="121" t="str">
        <f t="shared" si="32"/>
        <v>EDUC-18-M_193</v>
      </c>
      <c r="Z194" s="45" t="str">
        <f t="shared" si="33"/>
        <v>E</v>
      </c>
      <c r="AA194" s="55" t="str">
        <f t="shared" si="34"/>
        <v>ES</v>
      </c>
      <c r="AB194" s="57">
        <f t="shared" si="35"/>
        <v>2</v>
      </c>
      <c r="AC194" s="55" t="str">
        <f t="shared" si="36"/>
        <v>Sin observaciones</v>
      </c>
      <c r="AD194" s="106" t="str">
        <f t="shared" si="37"/>
        <v>35</v>
      </c>
      <c r="AE194" s="106" t="str">
        <f t="shared" si="38"/>
        <v>E</v>
      </c>
      <c r="AF194" s="113" t="str">
        <f t="shared" si="39"/>
        <v/>
      </c>
      <c r="AG194" s="113" t="str">
        <f t="shared" si="40"/>
        <v>NO</v>
      </c>
      <c r="AH194" s="113" t="str">
        <f t="shared" si="41"/>
        <v>O</v>
      </c>
      <c r="AI194" s="113" t="str">
        <f t="shared" si="42"/>
        <v>S</v>
      </c>
      <c r="AJ194" s="116">
        <f t="shared" si="43"/>
        <v>4262</v>
      </c>
      <c r="AK194" s="116">
        <f t="shared" si="44"/>
        <v>0</v>
      </c>
      <c r="AL194" s="116">
        <f t="shared" si="45"/>
        <v>4262</v>
      </c>
      <c r="AM194" s="119">
        <f t="shared" si="46"/>
        <v>43465</v>
      </c>
    </row>
    <row r="195" spans="1:39" ht="30" x14ac:dyDescent="0.25">
      <c r="A195" s="43" t="s">
        <v>20395</v>
      </c>
      <c r="B195" s="44" t="s">
        <v>127</v>
      </c>
      <c r="C195" s="43" t="s">
        <v>19397</v>
      </c>
      <c r="D195" s="44"/>
      <c r="E195" s="43" t="s">
        <v>20507</v>
      </c>
      <c r="F195" s="43" t="s">
        <v>18963</v>
      </c>
      <c r="G195" s="43" t="s">
        <v>19335</v>
      </c>
      <c r="H195" s="46">
        <v>0.03</v>
      </c>
      <c r="I195" s="47">
        <v>600</v>
      </c>
      <c r="J195" s="47">
        <v>0.01</v>
      </c>
      <c r="K195" s="47">
        <v>600</v>
      </c>
      <c r="L195" s="47">
        <v>0.01</v>
      </c>
      <c r="M195" s="43" t="s">
        <v>19953</v>
      </c>
      <c r="N195" s="48">
        <v>43465</v>
      </c>
      <c r="O195" s="44" t="s">
        <v>123</v>
      </c>
      <c r="P195" s="48"/>
      <c r="Q195" s="48"/>
      <c r="R195" s="48"/>
      <c r="S195" s="48"/>
      <c r="T195" s="43" t="s">
        <v>20523</v>
      </c>
      <c r="U195" s="43" t="s">
        <v>20524</v>
      </c>
      <c r="V195" s="43" t="s">
        <v>19569</v>
      </c>
      <c r="W195" s="48">
        <v>43465</v>
      </c>
      <c r="X195" s="43"/>
      <c r="Y195" s="121" t="str">
        <f t="shared" ref="Y195:Y258" si="47">IF(ISBLANK(A195),"",CONCATENATE($BF$10,"-",MID($BF$9,3,2),"-M_",A195))</f>
        <v>EDUC-18-M_194</v>
      </c>
      <c r="Z195" s="45" t="str">
        <f t="shared" ref="Z195:Z258" si="48">IF(ISBLANK(B195),"",VLOOKUP(B195,$BM$2:$BN$5,2,FALSE))</f>
        <v>E</v>
      </c>
      <c r="AA195" s="55" t="str">
        <f t="shared" ref="AA195:AA258" si="49">UPPER(IF(ISBLANK(V195),"ES",V195))</f>
        <v>ES</v>
      </c>
      <c r="AB195" s="57">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E</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600</v>
      </c>
      <c r="AK195" s="116">
        <f t="shared" ref="AK195:AK258" si="59">ROUND(H195,0)</f>
        <v>0</v>
      </c>
      <c r="AL195" s="116">
        <f t="shared" ref="AL195:AL258" si="60">ROUND(SUM(K195+L195),0)</f>
        <v>600</v>
      </c>
      <c r="AM195" s="119">
        <f t="shared" ref="AM195:AM258" si="61">IF(ISBLANK(W195),N195,W195)</f>
        <v>43465</v>
      </c>
    </row>
    <row r="196" spans="1:39" ht="30" x14ac:dyDescent="0.25">
      <c r="A196" s="43" t="s">
        <v>20396</v>
      </c>
      <c r="B196" s="44" t="s">
        <v>127</v>
      </c>
      <c r="C196" s="43" t="s">
        <v>19397</v>
      </c>
      <c r="D196" s="44"/>
      <c r="E196" s="43" t="s">
        <v>20508</v>
      </c>
      <c r="F196" s="43" t="s">
        <v>5347</v>
      </c>
      <c r="G196" s="43" t="s">
        <v>19335</v>
      </c>
      <c r="H196" s="46">
        <v>0.03</v>
      </c>
      <c r="I196" s="47">
        <v>4000</v>
      </c>
      <c r="J196" s="47">
        <v>280</v>
      </c>
      <c r="K196" s="47">
        <v>4000</v>
      </c>
      <c r="L196" s="47">
        <v>280</v>
      </c>
      <c r="M196" s="43" t="s">
        <v>19953</v>
      </c>
      <c r="N196" s="48">
        <v>43465</v>
      </c>
      <c r="O196" s="44" t="s">
        <v>123</v>
      </c>
      <c r="P196" s="48"/>
      <c r="Q196" s="48"/>
      <c r="R196" s="48"/>
      <c r="S196" s="48"/>
      <c r="T196" s="43" t="s">
        <v>20525</v>
      </c>
      <c r="U196" s="43" t="s">
        <v>20526</v>
      </c>
      <c r="V196" s="43" t="s">
        <v>19569</v>
      </c>
      <c r="W196" s="48">
        <v>43465</v>
      </c>
      <c r="X196" s="43"/>
      <c r="Y196" s="121" t="str">
        <f t="shared" si="47"/>
        <v>EDUC-18-M_195</v>
      </c>
      <c r="Z196" s="45" t="str">
        <f t="shared" si="48"/>
        <v>E</v>
      </c>
      <c r="AA196" s="55" t="str">
        <f t="shared" si="49"/>
        <v>ES</v>
      </c>
      <c r="AB196" s="57">
        <f t="shared" si="50"/>
        <v>2</v>
      </c>
      <c r="AC196" s="55" t="str">
        <f t="shared" si="51"/>
        <v>Sin observaciones</v>
      </c>
      <c r="AD196" s="106" t="str">
        <f t="shared" si="52"/>
        <v>35</v>
      </c>
      <c r="AE196" s="106" t="str">
        <f t="shared" si="53"/>
        <v>E</v>
      </c>
      <c r="AF196" s="113" t="str">
        <f t="shared" si="54"/>
        <v/>
      </c>
      <c r="AG196" s="113" t="str">
        <f t="shared" si="55"/>
        <v>NO</v>
      </c>
      <c r="AH196" s="113" t="str">
        <f t="shared" si="56"/>
        <v>O</v>
      </c>
      <c r="AI196" s="113" t="str">
        <f t="shared" si="57"/>
        <v>S</v>
      </c>
      <c r="AJ196" s="116">
        <f t="shared" si="58"/>
        <v>4280</v>
      </c>
      <c r="AK196" s="116">
        <f t="shared" si="59"/>
        <v>0</v>
      </c>
      <c r="AL196" s="116">
        <f t="shared" si="60"/>
        <v>4280</v>
      </c>
      <c r="AM196" s="119">
        <f t="shared" si="61"/>
        <v>43465</v>
      </c>
    </row>
    <row r="197" spans="1:39" ht="45" x14ac:dyDescent="0.25">
      <c r="A197" s="43" t="s">
        <v>20397</v>
      </c>
      <c r="B197" s="44" t="s">
        <v>127</v>
      </c>
      <c r="C197" s="43" t="s">
        <v>19397</v>
      </c>
      <c r="D197" s="44"/>
      <c r="E197" s="43" t="s">
        <v>20509</v>
      </c>
      <c r="F197" s="43" t="s">
        <v>16544</v>
      </c>
      <c r="G197" s="43" t="s">
        <v>19335</v>
      </c>
      <c r="H197" s="46">
        <v>0.03</v>
      </c>
      <c r="I197" s="47">
        <v>1600</v>
      </c>
      <c r="J197" s="47">
        <v>112</v>
      </c>
      <c r="K197" s="47">
        <v>1600</v>
      </c>
      <c r="L197" s="47">
        <v>112</v>
      </c>
      <c r="M197" s="43" t="s">
        <v>19953</v>
      </c>
      <c r="N197" s="48">
        <v>43465</v>
      </c>
      <c r="O197" s="44" t="s">
        <v>123</v>
      </c>
      <c r="P197" s="48"/>
      <c r="Q197" s="48"/>
      <c r="R197" s="48"/>
      <c r="S197" s="48"/>
      <c r="T197" s="43" t="s">
        <v>20333</v>
      </c>
      <c r="U197" s="43" t="s">
        <v>20334</v>
      </c>
      <c r="V197" s="43" t="s">
        <v>19569</v>
      </c>
      <c r="W197" s="48">
        <v>43465</v>
      </c>
      <c r="X197" s="43"/>
      <c r="Y197" s="121" t="str">
        <f t="shared" si="47"/>
        <v>EDUC-18-M_196</v>
      </c>
      <c r="Z197" s="45" t="str">
        <f t="shared" si="48"/>
        <v>E</v>
      </c>
      <c r="AA197" s="55" t="str">
        <f t="shared" si="49"/>
        <v>ES</v>
      </c>
      <c r="AB197" s="57">
        <f t="shared" si="50"/>
        <v>2</v>
      </c>
      <c r="AC197" s="55" t="str">
        <f t="shared" si="51"/>
        <v>Sin observaciones</v>
      </c>
      <c r="AD197" s="106" t="str">
        <f t="shared" si="52"/>
        <v>35</v>
      </c>
      <c r="AE197" s="106" t="str">
        <f t="shared" si="53"/>
        <v>E</v>
      </c>
      <c r="AF197" s="113" t="str">
        <f t="shared" si="54"/>
        <v/>
      </c>
      <c r="AG197" s="113" t="str">
        <f t="shared" si="55"/>
        <v>NO</v>
      </c>
      <c r="AH197" s="113" t="str">
        <f t="shared" si="56"/>
        <v>O</v>
      </c>
      <c r="AI197" s="113" t="str">
        <f t="shared" si="57"/>
        <v>S</v>
      </c>
      <c r="AJ197" s="116">
        <f t="shared" si="58"/>
        <v>1712</v>
      </c>
      <c r="AK197" s="116">
        <f t="shared" si="59"/>
        <v>0</v>
      </c>
      <c r="AL197" s="116">
        <f t="shared" si="60"/>
        <v>1712</v>
      </c>
      <c r="AM197" s="119">
        <f t="shared" si="61"/>
        <v>43465</v>
      </c>
    </row>
    <row r="198" spans="1:39" ht="45" x14ac:dyDescent="0.25">
      <c r="A198" s="43" t="s">
        <v>20398</v>
      </c>
      <c r="B198" s="44" t="s">
        <v>127</v>
      </c>
      <c r="C198" s="43" t="s">
        <v>19397</v>
      </c>
      <c r="D198" s="44"/>
      <c r="E198" s="43" t="s">
        <v>20510</v>
      </c>
      <c r="F198" s="43" t="s">
        <v>9800</v>
      </c>
      <c r="G198" s="43" t="s">
        <v>19335</v>
      </c>
      <c r="H198" s="46">
        <v>0.03</v>
      </c>
      <c r="I198" s="47">
        <v>2300</v>
      </c>
      <c r="J198" s="47">
        <v>161</v>
      </c>
      <c r="K198" s="47">
        <v>2300</v>
      </c>
      <c r="L198" s="47">
        <v>161</v>
      </c>
      <c r="M198" s="43" t="s">
        <v>19953</v>
      </c>
      <c r="N198" s="48">
        <v>43465</v>
      </c>
      <c r="O198" s="44" t="s">
        <v>123</v>
      </c>
      <c r="P198" s="48"/>
      <c r="Q198" s="48"/>
      <c r="R198" s="48"/>
      <c r="S198" s="48"/>
      <c r="T198" s="43" t="s">
        <v>20527</v>
      </c>
      <c r="U198" s="43" t="s">
        <v>20528</v>
      </c>
      <c r="V198" s="43" t="s">
        <v>19569</v>
      </c>
      <c r="W198" s="48">
        <v>43465</v>
      </c>
      <c r="X198" s="43"/>
      <c r="Y198" s="121" t="str">
        <f t="shared" si="47"/>
        <v>EDUC-18-M_197</v>
      </c>
      <c r="Z198" s="45" t="str">
        <f t="shared" si="48"/>
        <v>E</v>
      </c>
      <c r="AA198" s="55" t="str">
        <f t="shared" si="49"/>
        <v>ES</v>
      </c>
      <c r="AB198" s="57">
        <f t="shared" si="50"/>
        <v>2</v>
      </c>
      <c r="AC198" s="55" t="str">
        <f t="shared" si="51"/>
        <v>Sin observaciones</v>
      </c>
      <c r="AD198" s="106" t="str">
        <f t="shared" si="52"/>
        <v>35</v>
      </c>
      <c r="AE198" s="106" t="str">
        <f t="shared" si="53"/>
        <v>E</v>
      </c>
      <c r="AF198" s="113" t="str">
        <f t="shared" si="54"/>
        <v/>
      </c>
      <c r="AG198" s="113" t="str">
        <f t="shared" si="55"/>
        <v>NO</v>
      </c>
      <c r="AH198" s="113" t="str">
        <f t="shared" si="56"/>
        <v>O</v>
      </c>
      <c r="AI198" s="113" t="str">
        <f t="shared" si="57"/>
        <v>S</v>
      </c>
      <c r="AJ198" s="116">
        <f t="shared" si="58"/>
        <v>2461</v>
      </c>
      <c r="AK198" s="116">
        <f t="shared" si="59"/>
        <v>0</v>
      </c>
      <c r="AL198" s="116">
        <f t="shared" si="60"/>
        <v>2461</v>
      </c>
      <c r="AM198" s="119">
        <f t="shared" si="61"/>
        <v>43465</v>
      </c>
    </row>
    <row r="199" spans="1:39" ht="30" x14ac:dyDescent="0.25">
      <c r="A199" s="43" t="s">
        <v>20399</v>
      </c>
      <c r="B199" s="44" t="s">
        <v>127</v>
      </c>
      <c r="C199" s="43" t="s">
        <v>19397</v>
      </c>
      <c r="D199" s="44"/>
      <c r="E199" s="43" t="s">
        <v>20511</v>
      </c>
      <c r="F199" s="43" t="s">
        <v>18957</v>
      </c>
      <c r="G199" s="43" t="s">
        <v>19335</v>
      </c>
      <c r="H199" s="46">
        <v>0.03</v>
      </c>
      <c r="I199" s="47">
        <v>4378.5</v>
      </c>
      <c r="J199" s="47">
        <v>306.5</v>
      </c>
      <c r="K199" s="47">
        <v>4378.5</v>
      </c>
      <c r="L199" s="47">
        <v>306.5</v>
      </c>
      <c r="M199" s="48" t="s">
        <v>19953</v>
      </c>
      <c r="N199" s="48">
        <v>43465</v>
      </c>
      <c r="O199" s="44" t="s">
        <v>123</v>
      </c>
      <c r="P199" s="48"/>
      <c r="Q199" s="48"/>
      <c r="R199" s="48"/>
      <c r="S199" s="48"/>
      <c r="T199" s="43" t="s">
        <v>20236</v>
      </c>
      <c r="U199" s="43" t="s">
        <v>20237</v>
      </c>
      <c r="V199" s="43" t="s">
        <v>19569</v>
      </c>
      <c r="W199" s="48">
        <v>43465</v>
      </c>
      <c r="X199" s="43"/>
      <c r="Y199" s="121" t="str">
        <f t="shared" si="47"/>
        <v>EDUC-18-M_198</v>
      </c>
      <c r="Z199" s="45" t="str">
        <f t="shared" si="48"/>
        <v>E</v>
      </c>
      <c r="AA199" s="55" t="str">
        <f t="shared" si="49"/>
        <v>ES</v>
      </c>
      <c r="AB199" s="57">
        <f t="shared" si="50"/>
        <v>2</v>
      </c>
      <c r="AC199" s="55" t="str">
        <f t="shared" si="51"/>
        <v>Sin observaciones</v>
      </c>
      <c r="AD199" s="106" t="str">
        <f t="shared" si="52"/>
        <v>35</v>
      </c>
      <c r="AE199" s="106" t="str">
        <f t="shared" si="53"/>
        <v>E</v>
      </c>
      <c r="AF199" s="113" t="str">
        <f t="shared" si="54"/>
        <v/>
      </c>
      <c r="AG199" s="113" t="str">
        <f t="shared" si="55"/>
        <v>NO</v>
      </c>
      <c r="AH199" s="113" t="str">
        <f t="shared" si="56"/>
        <v>O</v>
      </c>
      <c r="AI199" s="113" t="str">
        <f t="shared" si="57"/>
        <v>S</v>
      </c>
      <c r="AJ199" s="116">
        <f t="shared" si="58"/>
        <v>4685</v>
      </c>
      <c r="AK199" s="116">
        <f t="shared" si="59"/>
        <v>0</v>
      </c>
      <c r="AL199" s="116">
        <f t="shared" si="60"/>
        <v>4685</v>
      </c>
      <c r="AM199" s="119">
        <f t="shared" si="61"/>
        <v>43465</v>
      </c>
    </row>
    <row r="200" spans="1:39" ht="45" x14ac:dyDescent="0.25">
      <c r="A200" s="43" t="s">
        <v>20400</v>
      </c>
      <c r="B200" s="44" t="s">
        <v>127</v>
      </c>
      <c r="C200" s="43" t="s">
        <v>19397</v>
      </c>
      <c r="D200" s="44"/>
      <c r="E200" s="43" t="s">
        <v>20512</v>
      </c>
      <c r="F200" s="43" t="s">
        <v>18957</v>
      </c>
      <c r="G200" s="43" t="s">
        <v>19335</v>
      </c>
      <c r="H200" s="46">
        <v>0.03</v>
      </c>
      <c r="I200" s="47">
        <v>1780</v>
      </c>
      <c r="J200" s="47">
        <v>124.6</v>
      </c>
      <c r="K200" s="47">
        <v>1780</v>
      </c>
      <c r="L200" s="47">
        <v>124.6</v>
      </c>
      <c r="M200" s="48" t="s">
        <v>19953</v>
      </c>
      <c r="N200" s="48">
        <v>43465</v>
      </c>
      <c r="O200" s="44" t="s">
        <v>123</v>
      </c>
      <c r="P200" s="48"/>
      <c r="Q200" s="48"/>
      <c r="R200" s="48"/>
      <c r="S200" s="48"/>
      <c r="T200" s="43" t="s">
        <v>20529</v>
      </c>
      <c r="U200" s="43" t="s">
        <v>20522</v>
      </c>
      <c r="V200" s="43" t="s">
        <v>19569</v>
      </c>
      <c r="W200" s="48">
        <v>43465</v>
      </c>
      <c r="X200" s="43"/>
      <c r="Y200" s="121" t="str">
        <f t="shared" si="47"/>
        <v>EDUC-18-M_199</v>
      </c>
      <c r="Z200" s="45" t="str">
        <f t="shared" si="48"/>
        <v>E</v>
      </c>
      <c r="AA200" s="55" t="str">
        <f t="shared" si="49"/>
        <v>ES</v>
      </c>
      <c r="AB200" s="57">
        <f t="shared" si="50"/>
        <v>2</v>
      </c>
      <c r="AC200" s="55" t="str">
        <f t="shared" si="51"/>
        <v>Sin observaciones</v>
      </c>
      <c r="AD200" s="106" t="str">
        <f t="shared" si="52"/>
        <v>35</v>
      </c>
      <c r="AE200" s="106" t="str">
        <f t="shared" si="53"/>
        <v>E</v>
      </c>
      <c r="AF200" s="113" t="str">
        <f t="shared" si="54"/>
        <v/>
      </c>
      <c r="AG200" s="113" t="str">
        <f t="shared" si="55"/>
        <v>NO</v>
      </c>
      <c r="AH200" s="113" t="str">
        <f t="shared" si="56"/>
        <v>O</v>
      </c>
      <c r="AI200" s="113" t="str">
        <f t="shared" si="57"/>
        <v>S</v>
      </c>
      <c r="AJ200" s="116">
        <f t="shared" si="58"/>
        <v>1905</v>
      </c>
      <c r="AK200" s="116">
        <f t="shared" si="59"/>
        <v>0</v>
      </c>
      <c r="AL200" s="116">
        <f t="shared" si="60"/>
        <v>1905</v>
      </c>
      <c r="AM200" s="119">
        <f t="shared" si="61"/>
        <v>43465</v>
      </c>
    </row>
    <row r="201" spans="1:39" ht="30" x14ac:dyDescent="0.25">
      <c r="A201" s="43" t="s">
        <v>20401</v>
      </c>
      <c r="B201" s="44" t="s">
        <v>127</v>
      </c>
      <c r="C201" s="43" t="s">
        <v>19397</v>
      </c>
      <c r="D201" s="44"/>
      <c r="E201" s="43" t="s">
        <v>20513</v>
      </c>
      <c r="F201" s="43" t="s">
        <v>18957</v>
      </c>
      <c r="G201" s="43" t="s">
        <v>19335</v>
      </c>
      <c r="H201" s="46">
        <v>0.12</v>
      </c>
      <c r="I201" s="47">
        <v>4593.6499999999996</v>
      </c>
      <c r="J201" s="47">
        <v>0.01</v>
      </c>
      <c r="K201" s="47">
        <v>4593.6499999999996</v>
      </c>
      <c r="L201" s="47">
        <v>0.01</v>
      </c>
      <c r="M201" s="43" t="s">
        <v>19953</v>
      </c>
      <c r="N201" s="48">
        <v>43465</v>
      </c>
      <c r="O201" s="44" t="s">
        <v>123</v>
      </c>
      <c r="P201" s="48"/>
      <c r="Q201" s="48"/>
      <c r="R201" s="48"/>
      <c r="S201" s="48"/>
      <c r="T201" s="43" t="s">
        <v>20013</v>
      </c>
      <c r="U201" s="43" t="s">
        <v>20014</v>
      </c>
      <c r="V201" s="43" t="s">
        <v>19569</v>
      </c>
      <c r="W201" s="48">
        <v>43465</v>
      </c>
      <c r="X201" s="43"/>
      <c r="Y201" s="121" t="str">
        <f t="shared" si="47"/>
        <v>EDUC-18-M_200</v>
      </c>
      <c r="Z201" s="45" t="str">
        <f t="shared" si="48"/>
        <v>E</v>
      </c>
      <c r="AA201" s="55" t="str">
        <f t="shared" si="49"/>
        <v>ES</v>
      </c>
      <c r="AB201" s="57">
        <f t="shared" si="50"/>
        <v>2</v>
      </c>
      <c r="AC201" s="55" t="str">
        <f t="shared" si="51"/>
        <v>Sin observaciones</v>
      </c>
      <c r="AD201" s="106" t="str">
        <f t="shared" si="52"/>
        <v>35</v>
      </c>
      <c r="AE201" s="106" t="str">
        <f t="shared" si="53"/>
        <v>E</v>
      </c>
      <c r="AF201" s="113" t="str">
        <f t="shared" si="54"/>
        <v/>
      </c>
      <c r="AG201" s="113" t="str">
        <f t="shared" si="55"/>
        <v>NO</v>
      </c>
      <c r="AH201" s="113" t="str">
        <f t="shared" si="56"/>
        <v>O</v>
      </c>
      <c r="AI201" s="113" t="str">
        <f t="shared" si="57"/>
        <v>S</v>
      </c>
      <c r="AJ201" s="116">
        <f t="shared" si="58"/>
        <v>4594</v>
      </c>
      <c r="AK201" s="116">
        <f t="shared" si="59"/>
        <v>0</v>
      </c>
      <c r="AL201" s="116">
        <f t="shared" si="60"/>
        <v>4594</v>
      </c>
      <c r="AM201" s="119">
        <f t="shared" si="61"/>
        <v>43465</v>
      </c>
    </row>
    <row r="202" spans="1:39" ht="30" x14ac:dyDescent="0.25">
      <c r="A202" s="43" t="s">
        <v>20402</v>
      </c>
      <c r="B202" s="44" t="s">
        <v>127</v>
      </c>
      <c r="C202" s="43" t="s">
        <v>19397</v>
      </c>
      <c r="D202" s="44"/>
      <c r="E202" s="43" t="s">
        <v>20514</v>
      </c>
      <c r="F202" s="43" t="s">
        <v>18957</v>
      </c>
      <c r="G202" s="43" t="s">
        <v>19335</v>
      </c>
      <c r="H202" s="46">
        <v>0.03</v>
      </c>
      <c r="I202" s="47">
        <v>1199.26</v>
      </c>
      <c r="J202" s="47">
        <v>83.95</v>
      </c>
      <c r="K202" s="47">
        <v>1199.26</v>
      </c>
      <c r="L202" s="47">
        <v>83.95</v>
      </c>
      <c r="M202" s="43" t="s">
        <v>19953</v>
      </c>
      <c r="N202" s="48">
        <v>43465</v>
      </c>
      <c r="O202" s="44" t="s">
        <v>123</v>
      </c>
      <c r="P202" s="48"/>
      <c r="Q202" s="48"/>
      <c r="R202" s="48"/>
      <c r="S202" s="48"/>
      <c r="T202" s="43" t="s">
        <v>20016</v>
      </c>
      <c r="U202" s="43" t="s">
        <v>20017</v>
      </c>
      <c r="V202" s="43" t="s">
        <v>19569</v>
      </c>
      <c r="W202" s="48">
        <v>43465</v>
      </c>
      <c r="X202" s="43"/>
      <c r="Y202" s="121" t="str">
        <f t="shared" si="47"/>
        <v>EDUC-18-M_201</v>
      </c>
      <c r="Z202" s="45" t="str">
        <f t="shared" si="48"/>
        <v>E</v>
      </c>
      <c r="AA202" s="55" t="str">
        <f t="shared" si="49"/>
        <v>ES</v>
      </c>
      <c r="AB202" s="57">
        <f t="shared" si="50"/>
        <v>2</v>
      </c>
      <c r="AC202" s="55" t="str">
        <f t="shared" si="51"/>
        <v>Sin observaciones</v>
      </c>
      <c r="AD202" s="106" t="str">
        <f t="shared" si="52"/>
        <v>35</v>
      </c>
      <c r="AE202" s="106" t="str">
        <f t="shared" si="53"/>
        <v>E</v>
      </c>
      <c r="AF202" s="113" t="str">
        <f t="shared" si="54"/>
        <v/>
      </c>
      <c r="AG202" s="113" t="str">
        <f t="shared" si="55"/>
        <v>NO</v>
      </c>
      <c r="AH202" s="113" t="str">
        <f t="shared" si="56"/>
        <v>O</v>
      </c>
      <c r="AI202" s="113" t="str">
        <f t="shared" si="57"/>
        <v>S</v>
      </c>
      <c r="AJ202" s="116">
        <f t="shared" si="58"/>
        <v>1283</v>
      </c>
      <c r="AK202" s="116">
        <f t="shared" si="59"/>
        <v>0</v>
      </c>
      <c r="AL202" s="116">
        <f t="shared" si="60"/>
        <v>1283</v>
      </c>
      <c r="AM202" s="119">
        <f t="shared" si="61"/>
        <v>43465</v>
      </c>
    </row>
    <row r="203" spans="1:39" ht="30" x14ac:dyDescent="0.25">
      <c r="A203" s="43" t="s">
        <v>20403</v>
      </c>
      <c r="B203" s="44" t="s">
        <v>127</v>
      </c>
      <c r="C203" s="43" t="s">
        <v>19397</v>
      </c>
      <c r="D203" s="44"/>
      <c r="E203" s="43" t="s">
        <v>20515</v>
      </c>
      <c r="F203" s="43" t="s">
        <v>18959</v>
      </c>
      <c r="G203" s="43" t="s">
        <v>19335</v>
      </c>
      <c r="H203" s="46">
        <v>0.03</v>
      </c>
      <c r="I203" s="47">
        <v>700.93</v>
      </c>
      <c r="J203" s="47">
        <v>49.07</v>
      </c>
      <c r="K203" s="47">
        <v>700.93</v>
      </c>
      <c r="L203" s="47">
        <v>49.07</v>
      </c>
      <c r="M203" s="43" t="s">
        <v>19953</v>
      </c>
      <c r="N203" s="48">
        <v>43465</v>
      </c>
      <c r="O203" s="44" t="s">
        <v>123</v>
      </c>
      <c r="P203" s="48"/>
      <c r="Q203" s="48"/>
      <c r="R203" s="48"/>
      <c r="S203" s="48"/>
      <c r="T203" s="43" t="s">
        <v>20530</v>
      </c>
      <c r="U203" s="43" t="s">
        <v>20531</v>
      </c>
      <c r="V203" s="43" t="s">
        <v>19569</v>
      </c>
      <c r="W203" s="48">
        <v>43465</v>
      </c>
      <c r="X203" s="43"/>
      <c r="Y203" s="121" t="str">
        <f t="shared" si="47"/>
        <v>EDUC-18-M_202</v>
      </c>
      <c r="Z203" s="45" t="str">
        <f t="shared" si="48"/>
        <v>E</v>
      </c>
      <c r="AA203" s="55" t="str">
        <f t="shared" si="49"/>
        <v>ES</v>
      </c>
      <c r="AB203" s="57">
        <f t="shared" si="50"/>
        <v>2</v>
      </c>
      <c r="AC203" s="55" t="str">
        <f t="shared" si="51"/>
        <v>Sin observaciones</v>
      </c>
      <c r="AD203" s="106" t="str">
        <f t="shared" si="52"/>
        <v>35</v>
      </c>
      <c r="AE203" s="106" t="str">
        <f t="shared" si="53"/>
        <v>E</v>
      </c>
      <c r="AF203" s="113" t="str">
        <f t="shared" si="54"/>
        <v/>
      </c>
      <c r="AG203" s="113" t="str">
        <f t="shared" si="55"/>
        <v>NO</v>
      </c>
      <c r="AH203" s="113" t="str">
        <f t="shared" si="56"/>
        <v>O</v>
      </c>
      <c r="AI203" s="113" t="str">
        <f t="shared" si="57"/>
        <v>S</v>
      </c>
      <c r="AJ203" s="116">
        <f t="shared" si="58"/>
        <v>750</v>
      </c>
      <c r="AK203" s="116">
        <f t="shared" si="59"/>
        <v>0</v>
      </c>
      <c r="AL203" s="116">
        <f t="shared" si="60"/>
        <v>750</v>
      </c>
      <c r="AM203" s="119">
        <f t="shared" si="61"/>
        <v>43465</v>
      </c>
    </row>
    <row r="204" spans="1:39" ht="45" x14ac:dyDescent="0.25">
      <c r="A204" s="43" t="s">
        <v>20404</v>
      </c>
      <c r="B204" s="44" t="s">
        <v>127</v>
      </c>
      <c r="C204" s="43" t="s">
        <v>19397</v>
      </c>
      <c r="D204" s="44"/>
      <c r="E204" s="43" t="s">
        <v>20516</v>
      </c>
      <c r="F204" s="43" t="s">
        <v>5487</v>
      </c>
      <c r="G204" s="43" t="s">
        <v>19335</v>
      </c>
      <c r="H204" s="46">
        <v>0.09</v>
      </c>
      <c r="I204" s="47">
        <v>787.92</v>
      </c>
      <c r="J204" s="47">
        <v>23.64</v>
      </c>
      <c r="K204" s="47">
        <v>787.92</v>
      </c>
      <c r="L204" s="47">
        <v>23.64</v>
      </c>
      <c r="M204" s="43" t="s">
        <v>19953</v>
      </c>
      <c r="N204" s="48">
        <v>43465</v>
      </c>
      <c r="O204" s="44" t="s">
        <v>123</v>
      </c>
      <c r="P204" s="48"/>
      <c r="Q204" s="48"/>
      <c r="R204" s="48"/>
      <c r="S204" s="48"/>
      <c r="T204" s="43" t="s">
        <v>20532</v>
      </c>
      <c r="U204" s="43" t="s">
        <v>20533</v>
      </c>
      <c r="V204" s="43" t="s">
        <v>19569</v>
      </c>
      <c r="W204" s="48">
        <v>43465</v>
      </c>
      <c r="X204" s="43"/>
      <c r="Y204" s="121" t="str">
        <f t="shared" si="47"/>
        <v>EDUC-18-M_203</v>
      </c>
      <c r="Z204" s="45" t="str">
        <f t="shared" si="48"/>
        <v>E</v>
      </c>
      <c r="AA204" s="55" t="str">
        <f t="shared" si="49"/>
        <v>ES</v>
      </c>
      <c r="AB204" s="57">
        <f t="shared" si="50"/>
        <v>2</v>
      </c>
      <c r="AC204" s="55" t="str">
        <f t="shared" si="51"/>
        <v>Sin observaciones</v>
      </c>
      <c r="AD204" s="106" t="str">
        <f t="shared" si="52"/>
        <v>35</v>
      </c>
      <c r="AE204" s="106" t="str">
        <f t="shared" si="53"/>
        <v>E</v>
      </c>
      <c r="AF204" s="113" t="str">
        <f t="shared" si="54"/>
        <v/>
      </c>
      <c r="AG204" s="113" t="str">
        <f t="shared" si="55"/>
        <v>NO</v>
      </c>
      <c r="AH204" s="113" t="str">
        <f t="shared" si="56"/>
        <v>O</v>
      </c>
      <c r="AI204" s="113" t="str">
        <f t="shared" si="57"/>
        <v>S</v>
      </c>
      <c r="AJ204" s="116">
        <f t="shared" si="58"/>
        <v>812</v>
      </c>
      <c r="AK204" s="116">
        <f t="shared" si="59"/>
        <v>0</v>
      </c>
      <c r="AL204" s="116">
        <f t="shared" si="60"/>
        <v>812</v>
      </c>
      <c r="AM204" s="119">
        <f t="shared" si="61"/>
        <v>43465</v>
      </c>
    </row>
    <row r="205" spans="1:39" ht="45" x14ac:dyDescent="0.25">
      <c r="A205" s="43" t="s">
        <v>20405</v>
      </c>
      <c r="B205" s="44" t="s">
        <v>127</v>
      </c>
      <c r="C205" s="43" t="s">
        <v>19397</v>
      </c>
      <c r="D205" s="44"/>
      <c r="E205" s="43" t="s">
        <v>20517</v>
      </c>
      <c r="F205" s="43" t="s">
        <v>13634</v>
      </c>
      <c r="G205" s="43" t="s">
        <v>19335</v>
      </c>
      <c r="H205" s="46">
        <v>0.09</v>
      </c>
      <c r="I205" s="47">
        <v>968</v>
      </c>
      <c r="J205" s="47">
        <v>67.760000000000005</v>
      </c>
      <c r="K205" s="47">
        <v>968</v>
      </c>
      <c r="L205" s="47">
        <v>67.760000000000005</v>
      </c>
      <c r="M205" s="43" t="s">
        <v>19953</v>
      </c>
      <c r="N205" s="48">
        <v>43465</v>
      </c>
      <c r="O205" s="44" t="s">
        <v>123</v>
      </c>
      <c r="P205" s="48"/>
      <c r="Q205" s="48"/>
      <c r="R205" s="48"/>
      <c r="S205" s="48"/>
      <c r="T205" s="43" t="s">
        <v>20534</v>
      </c>
      <c r="U205" s="43" t="s">
        <v>20535</v>
      </c>
      <c r="V205" s="43" t="s">
        <v>19569</v>
      </c>
      <c r="W205" s="48">
        <v>43465</v>
      </c>
      <c r="X205" s="43"/>
      <c r="Y205" s="121" t="str">
        <f t="shared" si="47"/>
        <v>EDUC-18-M_204</v>
      </c>
      <c r="Z205" s="45" t="str">
        <f t="shared" si="48"/>
        <v>E</v>
      </c>
      <c r="AA205" s="55" t="str">
        <f t="shared" si="49"/>
        <v>ES</v>
      </c>
      <c r="AB205" s="57">
        <f t="shared" si="50"/>
        <v>2</v>
      </c>
      <c r="AC205" s="55" t="str">
        <f t="shared" si="51"/>
        <v>Sin observaciones</v>
      </c>
      <c r="AD205" s="106" t="str">
        <f t="shared" si="52"/>
        <v>35</v>
      </c>
      <c r="AE205" s="106" t="str">
        <f t="shared" si="53"/>
        <v>E</v>
      </c>
      <c r="AF205" s="113" t="str">
        <f t="shared" si="54"/>
        <v/>
      </c>
      <c r="AG205" s="113" t="str">
        <f t="shared" si="55"/>
        <v>NO</v>
      </c>
      <c r="AH205" s="113" t="str">
        <f t="shared" si="56"/>
        <v>O</v>
      </c>
      <c r="AI205" s="113" t="str">
        <f t="shared" si="57"/>
        <v>S</v>
      </c>
      <c r="AJ205" s="116">
        <f t="shared" si="58"/>
        <v>1036</v>
      </c>
      <c r="AK205" s="116">
        <f t="shared" si="59"/>
        <v>0</v>
      </c>
      <c r="AL205" s="116">
        <f t="shared" si="60"/>
        <v>1036</v>
      </c>
      <c r="AM205" s="119">
        <f t="shared" si="61"/>
        <v>43465</v>
      </c>
    </row>
    <row r="206" spans="1:39" ht="60" x14ac:dyDescent="0.25">
      <c r="A206" s="43" t="s">
        <v>20406</v>
      </c>
      <c r="B206" s="44" t="s">
        <v>128</v>
      </c>
      <c r="C206" s="43" t="s">
        <v>19397</v>
      </c>
      <c r="D206" s="44" t="s">
        <v>19384</v>
      </c>
      <c r="E206" s="43" t="s">
        <v>20518</v>
      </c>
      <c r="F206" s="43" t="s">
        <v>4178</v>
      </c>
      <c r="G206" s="43" t="s">
        <v>19335</v>
      </c>
      <c r="H206" s="46">
        <v>0.03</v>
      </c>
      <c r="I206" s="47">
        <v>48</v>
      </c>
      <c r="J206" s="47">
        <v>1.44</v>
      </c>
      <c r="K206" s="47">
        <v>48</v>
      </c>
      <c r="L206" s="47">
        <v>1.44</v>
      </c>
      <c r="M206" s="43" t="s">
        <v>19953</v>
      </c>
      <c r="N206" s="48">
        <v>43465</v>
      </c>
      <c r="O206" s="44" t="s">
        <v>123</v>
      </c>
      <c r="P206" s="48"/>
      <c r="Q206" s="48"/>
      <c r="R206" s="48"/>
      <c r="S206" s="48"/>
      <c r="T206" s="43" t="s">
        <v>20536</v>
      </c>
      <c r="U206" s="43" t="s">
        <v>20537</v>
      </c>
      <c r="V206" s="43" t="s">
        <v>19569</v>
      </c>
      <c r="W206" s="48">
        <v>43465</v>
      </c>
      <c r="X206" s="43"/>
      <c r="Y206" s="121" t="str">
        <f t="shared" si="47"/>
        <v>EDUC-18-M_205</v>
      </c>
      <c r="Z206" s="45" t="str">
        <f t="shared" si="48"/>
        <v>C</v>
      </c>
      <c r="AA206" s="55" t="str">
        <f t="shared" si="49"/>
        <v>ES</v>
      </c>
      <c r="AB206" s="57">
        <f t="shared" si="50"/>
        <v>2</v>
      </c>
      <c r="AC206" s="55" t="str">
        <f t="shared" si="51"/>
        <v>Sin observaciones</v>
      </c>
      <c r="AD206" s="106" t="str">
        <f t="shared" si="52"/>
        <v>35</v>
      </c>
      <c r="AE206" s="106" t="str">
        <f t="shared" si="53"/>
        <v>C</v>
      </c>
      <c r="AF206" s="113" t="str">
        <f t="shared" si="54"/>
        <v>1</v>
      </c>
      <c r="AG206" s="113" t="str">
        <f t="shared" si="55"/>
        <v>NO</v>
      </c>
      <c r="AH206" s="113" t="str">
        <f t="shared" si="56"/>
        <v>O</v>
      </c>
      <c r="AI206" s="113" t="str">
        <f t="shared" si="57"/>
        <v>S</v>
      </c>
      <c r="AJ206" s="116">
        <f t="shared" si="58"/>
        <v>49</v>
      </c>
      <c r="AK206" s="116">
        <f t="shared" si="59"/>
        <v>0</v>
      </c>
      <c r="AL206" s="116">
        <f t="shared" si="60"/>
        <v>49</v>
      </c>
      <c r="AM206" s="119">
        <f t="shared" si="61"/>
        <v>43465</v>
      </c>
    </row>
    <row r="207" spans="1:39" ht="60" x14ac:dyDescent="0.25">
      <c r="A207" s="43" t="s">
        <v>20538</v>
      </c>
      <c r="B207" s="44" t="s">
        <v>128</v>
      </c>
      <c r="C207" s="43" t="s">
        <v>19397</v>
      </c>
      <c r="D207" s="44" t="s">
        <v>19384</v>
      </c>
      <c r="E207" s="43" t="s">
        <v>20578</v>
      </c>
      <c r="F207" s="43" t="s">
        <v>10528</v>
      </c>
      <c r="G207" s="43" t="s">
        <v>19335</v>
      </c>
      <c r="H207" s="46">
        <v>6</v>
      </c>
      <c r="I207" s="47">
        <v>4760</v>
      </c>
      <c r="J207" s="47">
        <v>333.2</v>
      </c>
      <c r="K207" s="47">
        <v>4760</v>
      </c>
      <c r="L207" s="47">
        <v>333.2</v>
      </c>
      <c r="M207" s="43" t="s">
        <v>19953</v>
      </c>
      <c r="N207" s="48">
        <v>43333</v>
      </c>
      <c r="O207" s="44" t="s">
        <v>123</v>
      </c>
      <c r="P207" s="48"/>
      <c r="Q207" s="48"/>
      <c r="R207" s="48"/>
      <c r="S207" s="48"/>
      <c r="T207" s="43" t="s">
        <v>20579</v>
      </c>
      <c r="U207" s="43" t="s">
        <v>20580</v>
      </c>
      <c r="V207" s="43" t="s">
        <v>19569</v>
      </c>
      <c r="W207" s="48">
        <v>43333</v>
      </c>
      <c r="X207" s="43"/>
      <c r="Y207" s="121" t="str">
        <f t="shared" si="47"/>
        <v>EDUC-18-M_206</v>
      </c>
      <c r="Z207" s="45" t="str">
        <f t="shared" si="48"/>
        <v>C</v>
      </c>
      <c r="AA207" s="55" t="str">
        <f t="shared" si="49"/>
        <v>ES</v>
      </c>
      <c r="AB207" s="57">
        <f t="shared" si="50"/>
        <v>2</v>
      </c>
      <c r="AC207" s="55" t="str">
        <f t="shared" si="51"/>
        <v>Sin observaciones</v>
      </c>
      <c r="AD207" s="106" t="str">
        <f t="shared" si="52"/>
        <v>35</v>
      </c>
      <c r="AE207" s="106" t="str">
        <f t="shared" si="53"/>
        <v>C</v>
      </c>
      <c r="AF207" s="113" t="str">
        <f t="shared" si="54"/>
        <v>1</v>
      </c>
      <c r="AG207" s="113" t="str">
        <f t="shared" si="55"/>
        <v>NO</v>
      </c>
      <c r="AH207" s="113" t="str">
        <f t="shared" si="56"/>
        <v>O</v>
      </c>
      <c r="AI207" s="113" t="str">
        <f t="shared" si="57"/>
        <v>S</v>
      </c>
      <c r="AJ207" s="116">
        <f t="shared" si="58"/>
        <v>5093</v>
      </c>
      <c r="AK207" s="116">
        <f t="shared" si="59"/>
        <v>6</v>
      </c>
      <c r="AL207" s="116">
        <f t="shared" si="60"/>
        <v>5093</v>
      </c>
      <c r="AM207" s="119">
        <f t="shared" si="61"/>
        <v>43333</v>
      </c>
    </row>
    <row r="208" spans="1:39" ht="30" x14ac:dyDescent="0.25">
      <c r="A208" s="43" t="s">
        <v>20539</v>
      </c>
      <c r="B208" s="44" t="s">
        <v>127</v>
      </c>
      <c r="C208" s="43" t="s">
        <v>19397</v>
      </c>
      <c r="D208" s="44"/>
      <c r="E208" s="43" t="s">
        <v>20581</v>
      </c>
      <c r="F208" s="43" t="s">
        <v>18957</v>
      </c>
      <c r="G208" s="43" t="s">
        <v>19335</v>
      </c>
      <c r="H208" s="46">
        <v>3</v>
      </c>
      <c r="I208" s="47">
        <v>7875</v>
      </c>
      <c r="J208" s="47">
        <v>551.25</v>
      </c>
      <c r="K208" s="47">
        <v>7875</v>
      </c>
      <c r="L208" s="47">
        <v>551.25</v>
      </c>
      <c r="M208" s="43" t="s">
        <v>19953</v>
      </c>
      <c r="N208" s="48">
        <v>43465</v>
      </c>
      <c r="O208" s="44" t="s">
        <v>123</v>
      </c>
      <c r="P208" s="48"/>
      <c r="Q208" s="48"/>
      <c r="R208" s="48"/>
      <c r="S208" s="48"/>
      <c r="T208" s="43" t="s">
        <v>20098</v>
      </c>
      <c r="U208" s="43" t="s">
        <v>20099</v>
      </c>
      <c r="V208" s="43" t="s">
        <v>19569</v>
      </c>
      <c r="W208" s="48"/>
      <c r="X208" s="43" t="s">
        <v>20582</v>
      </c>
      <c r="Y208" s="121" t="str">
        <f t="shared" si="47"/>
        <v>EDUC-18-M_207</v>
      </c>
      <c r="Z208" s="45" t="str">
        <f t="shared" si="48"/>
        <v>E</v>
      </c>
      <c r="AA208" s="55" t="str">
        <f t="shared" si="49"/>
        <v>ES</v>
      </c>
      <c r="AB208" s="57">
        <f t="shared" si="50"/>
        <v>2</v>
      </c>
      <c r="AC208" s="55" t="str">
        <f t="shared" si="51"/>
        <v>ESTADO PROVISIONAL</v>
      </c>
      <c r="AD208" s="106" t="str">
        <f t="shared" si="52"/>
        <v>35</v>
      </c>
      <c r="AE208" s="106" t="str">
        <f t="shared" si="53"/>
        <v>E</v>
      </c>
      <c r="AF208" s="113" t="str">
        <f t="shared" si="54"/>
        <v/>
      </c>
      <c r="AG208" s="113" t="str">
        <f t="shared" si="55"/>
        <v>NO</v>
      </c>
      <c r="AH208" s="113" t="str">
        <f t="shared" si="56"/>
        <v>O</v>
      </c>
      <c r="AI208" s="113" t="str">
        <f t="shared" si="57"/>
        <v>S</v>
      </c>
      <c r="AJ208" s="116">
        <f t="shared" si="58"/>
        <v>8426</v>
      </c>
      <c r="AK208" s="116">
        <f t="shared" si="59"/>
        <v>3</v>
      </c>
      <c r="AL208" s="116">
        <f t="shared" si="60"/>
        <v>8426</v>
      </c>
      <c r="AM208" s="119">
        <f t="shared" si="61"/>
        <v>43465</v>
      </c>
    </row>
    <row r="209" spans="1:39" ht="60" x14ac:dyDescent="0.25">
      <c r="A209" s="43" t="s">
        <v>20540</v>
      </c>
      <c r="B209" s="44" t="s">
        <v>128</v>
      </c>
      <c r="C209" s="43" t="s">
        <v>19397</v>
      </c>
      <c r="D209" s="44" t="s">
        <v>19384</v>
      </c>
      <c r="E209" s="43" t="s">
        <v>20583</v>
      </c>
      <c r="F209" s="43" t="s">
        <v>9664</v>
      </c>
      <c r="G209" s="43" t="s">
        <v>19335</v>
      </c>
      <c r="H209" s="46">
        <v>0.03</v>
      </c>
      <c r="I209" s="47">
        <v>8880</v>
      </c>
      <c r="J209" s="47">
        <v>0.01</v>
      </c>
      <c r="K209" s="47">
        <v>8880</v>
      </c>
      <c r="L209" s="47">
        <v>0.01</v>
      </c>
      <c r="M209" s="43" t="s">
        <v>19953</v>
      </c>
      <c r="N209" s="48">
        <v>43465</v>
      </c>
      <c r="O209" s="44" t="s">
        <v>123</v>
      </c>
      <c r="P209" s="48"/>
      <c r="Q209" s="48"/>
      <c r="R209" s="48"/>
      <c r="S209" s="48"/>
      <c r="T209" s="43" t="s">
        <v>20584</v>
      </c>
      <c r="U209" s="43" t="s">
        <v>20585</v>
      </c>
      <c r="V209" s="43" t="s">
        <v>19569</v>
      </c>
      <c r="W209" s="48"/>
      <c r="X209" s="43" t="s">
        <v>20582</v>
      </c>
      <c r="Y209" s="121" t="str">
        <f t="shared" si="47"/>
        <v>EDUC-18-M_208</v>
      </c>
      <c r="Z209" s="45" t="str">
        <f t="shared" si="48"/>
        <v>C</v>
      </c>
      <c r="AA209" s="55" t="str">
        <f t="shared" si="49"/>
        <v>ES</v>
      </c>
      <c r="AB209" s="57">
        <f t="shared" si="50"/>
        <v>2</v>
      </c>
      <c r="AC209" s="55" t="str">
        <f t="shared" si="51"/>
        <v>ESTADO PROVISIONAL</v>
      </c>
      <c r="AD209" s="106" t="str">
        <f t="shared" si="52"/>
        <v>35</v>
      </c>
      <c r="AE209" s="106" t="str">
        <f t="shared" si="53"/>
        <v>C</v>
      </c>
      <c r="AF209" s="113" t="str">
        <f t="shared" si="54"/>
        <v>1</v>
      </c>
      <c r="AG209" s="113" t="str">
        <f t="shared" si="55"/>
        <v>NO</v>
      </c>
      <c r="AH209" s="113" t="str">
        <f t="shared" si="56"/>
        <v>O</v>
      </c>
      <c r="AI209" s="113" t="str">
        <f t="shared" si="57"/>
        <v>S</v>
      </c>
      <c r="AJ209" s="116">
        <f t="shared" si="58"/>
        <v>8880</v>
      </c>
      <c r="AK209" s="116">
        <f t="shared" si="59"/>
        <v>0</v>
      </c>
      <c r="AL209" s="116">
        <f t="shared" si="60"/>
        <v>8880</v>
      </c>
      <c r="AM209" s="119">
        <f t="shared" si="61"/>
        <v>43465</v>
      </c>
    </row>
    <row r="210" spans="1:39" ht="30" x14ac:dyDescent="0.25">
      <c r="A210" s="43" t="s">
        <v>20541</v>
      </c>
      <c r="B210" s="44" t="s">
        <v>127</v>
      </c>
      <c r="C210" s="43" t="s">
        <v>19397</v>
      </c>
      <c r="D210" s="44"/>
      <c r="E210" s="43" t="s">
        <v>20586</v>
      </c>
      <c r="F210" s="43" t="s">
        <v>18047</v>
      </c>
      <c r="G210" s="43" t="s">
        <v>19335</v>
      </c>
      <c r="H210" s="46">
        <v>0.03</v>
      </c>
      <c r="I210" s="47">
        <v>871.5</v>
      </c>
      <c r="J210" s="47">
        <v>61.01</v>
      </c>
      <c r="K210" s="47">
        <v>871.5</v>
      </c>
      <c r="L210" s="47">
        <v>61.01</v>
      </c>
      <c r="M210" s="43" t="s">
        <v>19953</v>
      </c>
      <c r="N210" s="48">
        <v>43465</v>
      </c>
      <c r="O210" s="44" t="s">
        <v>123</v>
      </c>
      <c r="P210" s="48"/>
      <c r="Q210" s="48"/>
      <c r="R210" s="48"/>
      <c r="S210" s="48"/>
      <c r="T210" s="43" t="s">
        <v>19959</v>
      </c>
      <c r="U210" s="43" t="s">
        <v>19960</v>
      </c>
      <c r="V210" s="43" t="s">
        <v>19569</v>
      </c>
      <c r="W210" s="48"/>
      <c r="X210" s="43" t="s">
        <v>20582</v>
      </c>
      <c r="Y210" s="121" t="str">
        <f t="shared" si="47"/>
        <v>EDUC-18-M_209</v>
      </c>
      <c r="Z210" s="45" t="str">
        <f t="shared" si="48"/>
        <v>E</v>
      </c>
      <c r="AA210" s="55" t="str">
        <f t="shared" si="49"/>
        <v>ES</v>
      </c>
      <c r="AB210" s="57">
        <f t="shared" si="50"/>
        <v>2</v>
      </c>
      <c r="AC210" s="55" t="str">
        <f t="shared" si="51"/>
        <v>ESTADO PROVISIONAL</v>
      </c>
      <c r="AD210" s="106" t="str">
        <f t="shared" si="52"/>
        <v>35</v>
      </c>
      <c r="AE210" s="106" t="str">
        <f t="shared" si="53"/>
        <v>E</v>
      </c>
      <c r="AF210" s="113" t="str">
        <f t="shared" si="54"/>
        <v/>
      </c>
      <c r="AG210" s="113" t="str">
        <f t="shared" si="55"/>
        <v>NO</v>
      </c>
      <c r="AH210" s="113" t="str">
        <f t="shared" si="56"/>
        <v>O</v>
      </c>
      <c r="AI210" s="113" t="str">
        <f t="shared" si="57"/>
        <v>S</v>
      </c>
      <c r="AJ210" s="116">
        <f t="shared" si="58"/>
        <v>933</v>
      </c>
      <c r="AK210" s="116">
        <f t="shared" si="59"/>
        <v>0</v>
      </c>
      <c r="AL210" s="116">
        <f t="shared" si="60"/>
        <v>933</v>
      </c>
      <c r="AM210" s="119">
        <f t="shared" si="61"/>
        <v>43465</v>
      </c>
    </row>
    <row r="211" spans="1:39" ht="30" x14ac:dyDescent="0.25">
      <c r="A211" s="43" t="s">
        <v>20542</v>
      </c>
      <c r="B211" s="44" t="s">
        <v>127</v>
      </c>
      <c r="C211" s="43" t="s">
        <v>19397</v>
      </c>
      <c r="D211" s="44"/>
      <c r="E211" s="129" t="s">
        <v>20588</v>
      </c>
      <c r="F211" s="129">
        <v>90920000</v>
      </c>
      <c r="G211" s="43" t="s">
        <v>19335</v>
      </c>
      <c r="H211" s="46">
        <v>0.03</v>
      </c>
      <c r="I211" s="47">
        <v>405.77</v>
      </c>
      <c r="J211" s="47">
        <v>28.4</v>
      </c>
      <c r="K211" s="47">
        <v>405.77</v>
      </c>
      <c r="L211" s="47">
        <v>28.4</v>
      </c>
      <c r="M211" s="43" t="s">
        <v>19953</v>
      </c>
      <c r="N211" s="48">
        <v>43465</v>
      </c>
      <c r="O211" s="44" t="s">
        <v>123</v>
      </c>
      <c r="P211" s="48"/>
      <c r="Q211" s="48"/>
      <c r="R211" s="48"/>
      <c r="S211" s="48"/>
      <c r="T211" s="43" t="s">
        <v>20589</v>
      </c>
      <c r="U211" s="43" t="s">
        <v>20590</v>
      </c>
      <c r="V211" s="43" t="s">
        <v>19569</v>
      </c>
      <c r="W211" s="48"/>
      <c r="X211" s="43" t="s">
        <v>20582</v>
      </c>
      <c r="Y211" s="121" t="str">
        <f t="shared" si="47"/>
        <v>EDUC-18-M_210</v>
      </c>
      <c r="Z211" s="45" t="str">
        <f t="shared" si="48"/>
        <v>E</v>
      </c>
      <c r="AA211" s="55" t="str">
        <f t="shared" si="49"/>
        <v>ES</v>
      </c>
      <c r="AB211" s="57">
        <f t="shared" si="50"/>
        <v>2</v>
      </c>
      <c r="AC211" s="55" t="str">
        <f t="shared" si="51"/>
        <v>ESTADO PROVISIONAL</v>
      </c>
      <c r="AD211" s="106" t="str">
        <f t="shared" si="52"/>
        <v>35</v>
      </c>
      <c r="AE211" s="106" t="str">
        <f t="shared" si="53"/>
        <v>E</v>
      </c>
      <c r="AF211" s="113" t="str">
        <f t="shared" si="54"/>
        <v/>
      </c>
      <c r="AG211" s="113" t="str">
        <f t="shared" si="55"/>
        <v>NO</v>
      </c>
      <c r="AH211" s="113" t="str">
        <f t="shared" si="56"/>
        <v>O</v>
      </c>
      <c r="AI211" s="113" t="str">
        <f t="shared" si="57"/>
        <v>S</v>
      </c>
      <c r="AJ211" s="116">
        <f t="shared" si="58"/>
        <v>434</v>
      </c>
      <c r="AK211" s="116">
        <f t="shared" si="59"/>
        <v>0</v>
      </c>
      <c r="AL211" s="116">
        <f t="shared" si="60"/>
        <v>434</v>
      </c>
      <c r="AM211" s="119">
        <f t="shared" si="61"/>
        <v>43465</v>
      </c>
    </row>
    <row r="212" spans="1:39" x14ac:dyDescent="0.25">
      <c r="A212" s="43" t="s">
        <v>20543</v>
      </c>
      <c r="B212" s="44" t="s">
        <v>127</v>
      </c>
      <c r="C212" s="43" t="s">
        <v>19397</v>
      </c>
      <c r="D212" s="44"/>
      <c r="E212" s="43" t="s">
        <v>20587</v>
      </c>
      <c r="F212" s="43" t="s">
        <v>18959</v>
      </c>
      <c r="G212" s="43" t="s">
        <v>19335</v>
      </c>
      <c r="H212" s="46">
        <v>3</v>
      </c>
      <c r="I212" s="47">
        <v>6728.97</v>
      </c>
      <c r="J212" s="47">
        <v>471.03</v>
      </c>
      <c r="K212" s="47">
        <v>6728.97</v>
      </c>
      <c r="L212" s="47">
        <v>471.03</v>
      </c>
      <c r="M212" s="43" t="s">
        <v>19953</v>
      </c>
      <c r="N212" s="48">
        <v>43465</v>
      </c>
      <c r="O212" s="44" t="s">
        <v>123</v>
      </c>
      <c r="P212" s="48"/>
      <c r="Q212" s="48"/>
      <c r="R212" s="48"/>
      <c r="S212" s="130"/>
      <c r="T212" s="48" t="s">
        <v>20591</v>
      </c>
      <c r="U212" s="43" t="s">
        <v>20592</v>
      </c>
      <c r="V212" s="43" t="s">
        <v>19569</v>
      </c>
      <c r="W212" s="48"/>
      <c r="X212" s="43" t="s">
        <v>20582</v>
      </c>
      <c r="Y212" s="121" t="str">
        <f t="shared" si="47"/>
        <v>EDUC-18-M_211</v>
      </c>
      <c r="Z212" s="45" t="str">
        <f t="shared" si="48"/>
        <v>E</v>
      </c>
      <c r="AA212" s="55" t="str">
        <f t="shared" si="49"/>
        <v>ES</v>
      </c>
      <c r="AB212" s="57">
        <f t="shared" si="50"/>
        <v>2</v>
      </c>
      <c r="AC212" s="55" t="str">
        <f t="shared" si="51"/>
        <v>ESTADO PROVISIONAL</v>
      </c>
      <c r="AD212" s="106" t="str">
        <f t="shared" si="52"/>
        <v>35</v>
      </c>
      <c r="AE212" s="106" t="str">
        <f t="shared" si="53"/>
        <v>E</v>
      </c>
      <c r="AF212" s="113" t="str">
        <f t="shared" si="54"/>
        <v/>
      </c>
      <c r="AG212" s="113" t="str">
        <f t="shared" si="55"/>
        <v>NO</v>
      </c>
      <c r="AH212" s="113" t="str">
        <f t="shared" si="56"/>
        <v>O</v>
      </c>
      <c r="AI212" s="113" t="str">
        <f t="shared" si="57"/>
        <v>S</v>
      </c>
      <c r="AJ212" s="116">
        <f t="shared" si="58"/>
        <v>7200</v>
      </c>
      <c r="AK212" s="116">
        <f t="shared" si="59"/>
        <v>3</v>
      </c>
      <c r="AL212" s="116">
        <f t="shared" si="60"/>
        <v>7200</v>
      </c>
      <c r="AM212" s="119">
        <f t="shared" si="61"/>
        <v>43465</v>
      </c>
    </row>
    <row r="213" spans="1:39" ht="45" x14ac:dyDescent="0.25">
      <c r="A213" s="43" t="s">
        <v>20544</v>
      </c>
      <c r="B213" s="44" t="s">
        <v>127</v>
      </c>
      <c r="C213" s="43" t="s">
        <v>19397</v>
      </c>
      <c r="D213" s="44"/>
      <c r="E213" s="43" t="s">
        <v>20593</v>
      </c>
      <c r="F213" s="43" t="s">
        <v>18959</v>
      </c>
      <c r="G213" s="43" t="s">
        <v>19335</v>
      </c>
      <c r="H213" s="46">
        <v>0.09</v>
      </c>
      <c r="I213" s="47">
        <v>10500</v>
      </c>
      <c r="J213" s="47">
        <v>735</v>
      </c>
      <c r="K213" s="47">
        <v>10500</v>
      </c>
      <c r="L213" s="47">
        <v>735</v>
      </c>
      <c r="M213" s="43" t="s">
        <v>19953</v>
      </c>
      <c r="N213" s="48">
        <v>43465</v>
      </c>
      <c r="O213" s="44" t="s">
        <v>123</v>
      </c>
      <c r="P213" s="48"/>
      <c r="Q213" s="48"/>
      <c r="R213" s="48"/>
      <c r="S213" s="48"/>
      <c r="T213" s="43" t="s">
        <v>20457</v>
      </c>
      <c r="U213" s="43" t="s">
        <v>20458</v>
      </c>
      <c r="V213" s="43" t="s">
        <v>19569</v>
      </c>
      <c r="W213" s="48">
        <v>43465</v>
      </c>
      <c r="X213" s="43"/>
      <c r="Y213" s="121" t="str">
        <f t="shared" si="47"/>
        <v>EDUC-18-M_212</v>
      </c>
      <c r="Z213" s="45" t="str">
        <f t="shared" si="48"/>
        <v>E</v>
      </c>
      <c r="AA213" s="55" t="str">
        <f t="shared" si="49"/>
        <v>ES</v>
      </c>
      <c r="AB213" s="57">
        <f t="shared" si="50"/>
        <v>2</v>
      </c>
      <c r="AC213" s="55" t="str">
        <f t="shared" si="51"/>
        <v>Sin observaciones</v>
      </c>
      <c r="AD213" s="106" t="str">
        <f t="shared" si="52"/>
        <v>35</v>
      </c>
      <c r="AE213" s="106" t="str">
        <f t="shared" si="53"/>
        <v>E</v>
      </c>
      <c r="AF213" s="113" t="str">
        <f t="shared" si="54"/>
        <v/>
      </c>
      <c r="AG213" s="113" t="str">
        <f t="shared" si="55"/>
        <v>NO</v>
      </c>
      <c r="AH213" s="113" t="str">
        <f t="shared" si="56"/>
        <v>O</v>
      </c>
      <c r="AI213" s="113" t="str">
        <f t="shared" si="57"/>
        <v>S</v>
      </c>
      <c r="AJ213" s="116">
        <f t="shared" si="58"/>
        <v>11235</v>
      </c>
      <c r="AK213" s="116">
        <f t="shared" si="59"/>
        <v>0</v>
      </c>
      <c r="AL213" s="116">
        <f t="shared" si="60"/>
        <v>11235</v>
      </c>
      <c r="AM213" s="119">
        <f t="shared" si="61"/>
        <v>43465</v>
      </c>
    </row>
    <row r="214" spans="1:39" ht="45" x14ac:dyDescent="0.25">
      <c r="A214" s="43" t="s">
        <v>20545</v>
      </c>
      <c r="B214" s="44" t="s">
        <v>127</v>
      </c>
      <c r="C214" s="43" t="s">
        <v>19397</v>
      </c>
      <c r="D214" s="44"/>
      <c r="E214" s="43" t="s">
        <v>20594</v>
      </c>
      <c r="F214" s="43" t="s">
        <v>15962</v>
      </c>
      <c r="G214" s="43" t="s">
        <v>19335</v>
      </c>
      <c r="H214" s="46">
        <v>0.15</v>
      </c>
      <c r="I214" s="47">
        <v>13691</v>
      </c>
      <c r="J214" s="47">
        <v>0.01</v>
      </c>
      <c r="K214" s="47">
        <v>13691</v>
      </c>
      <c r="L214" s="47">
        <v>0.01</v>
      </c>
      <c r="M214" s="43" t="s">
        <v>19953</v>
      </c>
      <c r="N214" s="48">
        <v>43465</v>
      </c>
      <c r="O214" s="44" t="s">
        <v>123</v>
      </c>
      <c r="P214" s="48"/>
      <c r="Q214" s="48"/>
      <c r="R214" s="48"/>
      <c r="S214" s="48"/>
      <c r="T214" s="43" t="s">
        <v>20420</v>
      </c>
      <c r="U214" s="43" t="s">
        <v>20421</v>
      </c>
      <c r="V214" s="43" t="s">
        <v>19569</v>
      </c>
      <c r="W214" s="48"/>
      <c r="X214" s="43" t="s">
        <v>20582</v>
      </c>
      <c r="Y214" s="121" t="str">
        <f t="shared" si="47"/>
        <v>EDUC-18-M_213</v>
      </c>
      <c r="Z214" s="45" t="str">
        <f t="shared" si="48"/>
        <v>E</v>
      </c>
      <c r="AA214" s="55" t="str">
        <f t="shared" si="49"/>
        <v>ES</v>
      </c>
      <c r="AB214" s="57">
        <f t="shared" si="50"/>
        <v>2</v>
      </c>
      <c r="AC214" s="55" t="str">
        <f t="shared" si="51"/>
        <v>ESTADO PROVISIONAL</v>
      </c>
      <c r="AD214" s="106" t="str">
        <f t="shared" si="52"/>
        <v>35</v>
      </c>
      <c r="AE214" s="106" t="str">
        <f t="shared" si="53"/>
        <v>E</v>
      </c>
      <c r="AF214" s="113" t="str">
        <f t="shared" si="54"/>
        <v/>
      </c>
      <c r="AG214" s="113" t="str">
        <f t="shared" si="55"/>
        <v>NO</v>
      </c>
      <c r="AH214" s="113" t="str">
        <f t="shared" si="56"/>
        <v>O</v>
      </c>
      <c r="AI214" s="113" t="str">
        <f t="shared" si="57"/>
        <v>S</v>
      </c>
      <c r="AJ214" s="116">
        <f t="shared" si="58"/>
        <v>13691</v>
      </c>
      <c r="AK214" s="116">
        <f t="shared" si="59"/>
        <v>0</v>
      </c>
      <c r="AL214" s="116">
        <f t="shared" si="60"/>
        <v>13691</v>
      </c>
      <c r="AM214" s="119">
        <f t="shared" si="61"/>
        <v>43465</v>
      </c>
    </row>
    <row r="215" spans="1:39" ht="45" x14ac:dyDescent="0.25">
      <c r="A215" s="43" t="s">
        <v>20546</v>
      </c>
      <c r="B215" s="44" t="s">
        <v>127</v>
      </c>
      <c r="C215" s="43" t="s">
        <v>19397</v>
      </c>
      <c r="D215" s="44"/>
      <c r="E215" s="43" t="s">
        <v>20595</v>
      </c>
      <c r="F215" s="43" t="s">
        <v>3032</v>
      </c>
      <c r="G215" s="43" t="s">
        <v>19335</v>
      </c>
      <c r="H215" s="46">
        <v>0.03</v>
      </c>
      <c r="I215" s="47">
        <v>940</v>
      </c>
      <c r="J215" s="47">
        <v>65.8</v>
      </c>
      <c r="K215" s="47">
        <v>940</v>
      </c>
      <c r="L215" s="47">
        <v>65.8</v>
      </c>
      <c r="M215" s="43" t="s">
        <v>19953</v>
      </c>
      <c r="N215" s="48">
        <v>43465</v>
      </c>
      <c r="O215" s="44" t="s">
        <v>123</v>
      </c>
      <c r="P215" s="48"/>
      <c r="Q215" s="48"/>
      <c r="R215" s="48"/>
      <c r="S215" s="48"/>
      <c r="T215" s="43" t="s">
        <v>20596</v>
      </c>
      <c r="U215" s="43" t="s">
        <v>20597</v>
      </c>
      <c r="V215" s="43" t="s">
        <v>19569</v>
      </c>
      <c r="W215" s="48"/>
      <c r="X215" s="43" t="s">
        <v>20582</v>
      </c>
      <c r="Y215" s="121" t="str">
        <f t="shared" si="47"/>
        <v>EDUC-18-M_214</v>
      </c>
      <c r="Z215" s="45" t="str">
        <f t="shared" si="48"/>
        <v>E</v>
      </c>
      <c r="AA215" s="55" t="str">
        <f t="shared" si="49"/>
        <v>ES</v>
      </c>
      <c r="AB215" s="57">
        <f t="shared" si="50"/>
        <v>2</v>
      </c>
      <c r="AC215" s="55" t="str">
        <f t="shared" si="51"/>
        <v>ESTADO PROVISIONAL</v>
      </c>
      <c r="AD215" s="106" t="str">
        <f t="shared" si="52"/>
        <v>35</v>
      </c>
      <c r="AE215" s="106" t="str">
        <f t="shared" si="53"/>
        <v>E</v>
      </c>
      <c r="AF215" s="113" t="str">
        <f t="shared" si="54"/>
        <v/>
      </c>
      <c r="AG215" s="113" t="str">
        <f t="shared" si="55"/>
        <v>NO</v>
      </c>
      <c r="AH215" s="113" t="str">
        <f t="shared" si="56"/>
        <v>O</v>
      </c>
      <c r="AI215" s="113" t="str">
        <f t="shared" si="57"/>
        <v>S</v>
      </c>
      <c r="AJ215" s="116">
        <f t="shared" si="58"/>
        <v>1006</v>
      </c>
      <c r="AK215" s="116">
        <f t="shared" si="59"/>
        <v>0</v>
      </c>
      <c r="AL215" s="116">
        <f t="shared" si="60"/>
        <v>1006</v>
      </c>
      <c r="AM215" s="119">
        <f t="shared" si="61"/>
        <v>43465</v>
      </c>
    </row>
    <row r="216" spans="1:39" ht="60" x14ac:dyDescent="0.25">
      <c r="A216" s="43" t="s">
        <v>20547</v>
      </c>
      <c r="B216" s="44" t="s">
        <v>128</v>
      </c>
      <c r="C216" s="43" t="s">
        <v>19397</v>
      </c>
      <c r="D216" s="44" t="s">
        <v>19384</v>
      </c>
      <c r="E216" s="43" t="s">
        <v>19961</v>
      </c>
      <c r="F216" s="131" t="s">
        <v>12474</v>
      </c>
      <c r="G216" s="43" t="s">
        <v>19335</v>
      </c>
      <c r="H216" s="46">
        <v>0.03</v>
      </c>
      <c r="I216" s="47">
        <v>1035.5999999999999</v>
      </c>
      <c r="J216" s="47">
        <v>0.01</v>
      </c>
      <c r="K216" s="47">
        <v>1035.5999999999999</v>
      </c>
      <c r="L216" s="47">
        <v>0.01</v>
      </c>
      <c r="M216" s="43" t="s">
        <v>19953</v>
      </c>
      <c r="N216" s="48">
        <v>43465</v>
      </c>
      <c r="O216" s="44" t="s">
        <v>123</v>
      </c>
      <c r="P216" s="48"/>
      <c r="Q216" s="48"/>
      <c r="R216" s="48"/>
      <c r="S216" s="48"/>
      <c r="T216" s="43" t="s">
        <v>20086</v>
      </c>
      <c r="U216" s="43" t="s">
        <v>20087</v>
      </c>
      <c r="V216" s="43" t="s">
        <v>19569</v>
      </c>
      <c r="W216" s="48"/>
      <c r="X216" s="43" t="s">
        <v>20582</v>
      </c>
      <c r="Y216" s="121" t="str">
        <f t="shared" si="47"/>
        <v>EDUC-18-M_215</v>
      </c>
      <c r="Z216" s="45" t="str">
        <f t="shared" si="48"/>
        <v>C</v>
      </c>
      <c r="AA216" s="55" t="str">
        <f t="shared" si="49"/>
        <v>ES</v>
      </c>
      <c r="AB216" s="57">
        <f t="shared" si="50"/>
        <v>2</v>
      </c>
      <c r="AC216" s="55" t="str">
        <f t="shared" si="51"/>
        <v>ESTADO PROVISIONAL</v>
      </c>
      <c r="AD216" s="106" t="str">
        <f t="shared" si="52"/>
        <v>35</v>
      </c>
      <c r="AE216" s="106" t="str">
        <f t="shared" si="53"/>
        <v>C</v>
      </c>
      <c r="AF216" s="113" t="str">
        <f t="shared" si="54"/>
        <v>1</v>
      </c>
      <c r="AG216" s="113" t="str">
        <f t="shared" si="55"/>
        <v>NO</v>
      </c>
      <c r="AH216" s="113" t="str">
        <f t="shared" si="56"/>
        <v>O</v>
      </c>
      <c r="AI216" s="113" t="str">
        <f t="shared" si="57"/>
        <v>S</v>
      </c>
      <c r="AJ216" s="116">
        <f t="shared" si="58"/>
        <v>1036</v>
      </c>
      <c r="AK216" s="116">
        <f t="shared" si="59"/>
        <v>0</v>
      </c>
      <c r="AL216" s="116">
        <f t="shared" si="60"/>
        <v>1036</v>
      </c>
      <c r="AM216" s="119">
        <f t="shared" si="61"/>
        <v>43465</v>
      </c>
    </row>
    <row r="217" spans="1:39" ht="30" x14ac:dyDescent="0.25">
      <c r="A217" s="43" t="s">
        <v>20548</v>
      </c>
      <c r="B217" s="44" t="s">
        <v>127</v>
      </c>
      <c r="C217" s="43" t="s">
        <v>19397</v>
      </c>
      <c r="D217" s="44"/>
      <c r="E217" s="43" t="s">
        <v>20598</v>
      </c>
      <c r="F217" s="43" t="s">
        <v>18957</v>
      </c>
      <c r="G217" s="43" t="s">
        <v>19335</v>
      </c>
      <c r="H217" s="46">
        <v>0.09</v>
      </c>
      <c r="I217" s="47">
        <v>2710</v>
      </c>
      <c r="J217" s="47">
        <v>189.7</v>
      </c>
      <c r="K217" s="47">
        <v>2710</v>
      </c>
      <c r="L217" s="47">
        <v>189.7</v>
      </c>
      <c r="M217" s="43" t="s">
        <v>19953</v>
      </c>
      <c r="N217" s="48">
        <v>43465</v>
      </c>
      <c r="O217" s="44" t="s">
        <v>123</v>
      </c>
      <c r="P217" s="48"/>
      <c r="Q217" s="48"/>
      <c r="R217" s="48"/>
      <c r="S217" s="48"/>
      <c r="T217" s="43" t="s">
        <v>20599</v>
      </c>
      <c r="U217" s="43" t="s">
        <v>20600</v>
      </c>
      <c r="V217" s="43" t="s">
        <v>19569</v>
      </c>
      <c r="W217" s="48">
        <v>43465</v>
      </c>
      <c r="X217" s="43" t="s">
        <v>20432</v>
      </c>
      <c r="Y217" s="121" t="str">
        <f t="shared" si="47"/>
        <v>EDUC-18-M_216</v>
      </c>
      <c r="Z217" s="45" t="str">
        <f t="shared" si="48"/>
        <v>E</v>
      </c>
      <c r="AA217" s="55" t="str">
        <f t="shared" si="49"/>
        <v>ES</v>
      </c>
      <c r="AB217" s="57">
        <f t="shared" si="50"/>
        <v>2</v>
      </c>
      <c r="AC217" s="55" t="str">
        <f t="shared" si="51"/>
        <v>"I Feria Insular de la Juventud" - Rumbo</v>
      </c>
      <c r="AD217" s="106" t="str">
        <f t="shared" si="52"/>
        <v>35</v>
      </c>
      <c r="AE217" s="106" t="str">
        <f t="shared" si="53"/>
        <v>E</v>
      </c>
      <c r="AF217" s="113" t="str">
        <f t="shared" si="54"/>
        <v/>
      </c>
      <c r="AG217" s="113" t="str">
        <f t="shared" si="55"/>
        <v>NO</v>
      </c>
      <c r="AH217" s="113" t="str">
        <f t="shared" si="56"/>
        <v>O</v>
      </c>
      <c r="AI217" s="113" t="str">
        <f t="shared" si="57"/>
        <v>S</v>
      </c>
      <c r="AJ217" s="116">
        <f t="shared" si="58"/>
        <v>2900</v>
      </c>
      <c r="AK217" s="116">
        <f t="shared" si="59"/>
        <v>0</v>
      </c>
      <c r="AL217" s="116">
        <f t="shared" si="60"/>
        <v>2900</v>
      </c>
      <c r="AM217" s="119">
        <f t="shared" si="61"/>
        <v>43465</v>
      </c>
    </row>
    <row r="218" spans="1:39" ht="45" x14ac:dyDescent="0.25">
      <c r="A218" s="43" t="s">
        <v>20549</v>
      </c>
      <c r="B218" s="44" t="s">
        <v>128</v>
      </c>
      <c r="C218" s="43" t="s">
        <v>19397</v>
      </c>
      <c r="D218" s="44" t="s">
        <v>19386</v>
      </c>
      <c r="E218" s="43" t="s">
        <v>20601</v>
      </c>
      <c r="F218" s="131" t="s">
        <v>12404</v>
      </c>
      <c r="G218" s="43" t="s">
        <v>19335</v>
      </c>
      <c r="H218" s="46">
        <v>0.03</v>
      </c>
      <c r="I218" s="47">
        <v>4935.16</v>
      </c>
      <c r="J218" s="47">
        <v>345.46</v>
      </c>
      <c r="K218" s="47">
        <v>4935.16</v>
      </c>
      <c r="L218" s="47">
        <v>345.46</v>
      </c>
      <c r="M218" s="43" t="s">
        <v>19953</v>
      </c>
      <c r="N218" s="48">
        <v>43465</v>
      </c>
      <c r="O218" s="44" t="s">
        <v>123</v>
      </c>
      <c r="P218" s="48"/>
      <c r="Q218" s="48"/>
      <c r="R218" s="48"/>
      <c r="S218" s="48"/>
      <c r="T218" s="43" t="s">
        <v>20602</v>
      </c>
      <c r="U218" s="43" t="s">
        <v>20175</v>
      </c>
      <c r="V218" s="43" t="s">
        <v>19569</v>
      </c>
      <c r="W218" s="48"/>
      <c r="X218" s="43" t="s">
        <v>20582</v>
      </c>
      <c r="Y218" s="121" t="str">
        <f t="shared" si="47"/>
        <v>EDUC-18-M_217</v>
      </c>
      <c r="Z218" s="45" t="str">
        <f t="shared" si="48"/>
        <v>C</v>
      </c>
      <c r="AA218" s="55" t="str">
        <f t="shared" si="49"/>
        <v>ES</v>
      </c>
      <c r="AB218" s="57">
        <f t="shared" si="50"/>
        <v>2</v>
      </c>
      <c r="AC218" s="55" t="str">
        <f t="shared" si="51"/>
        <v>ESTADO PROVISIONAL</v>
      </c>
      <c r="AD218" s="106" t="str">
        <f t="shared" si="52"/>
        <v>35</v>
      </c>
      <c r="AE218" s="106" t="str">
        <f t="shared" si="53"/>
        <v>C</v>
      </c>
      <c r="AF218" s="113" t="str">
        <f t="shared" si="54"/>
        <v>3</v>
      </c>
      <c r="AG218" s="113" t="str">
        <f t="shared" si="55"/>
        <v>NO</v>
      </c>
      <c r="AH218" s="113" t="str">
        <f t="shared" si="56"/>
        <v>O</v>
      </c>
      <c r="AI218" s="113" t="str">
        <f t="shared" si="57"/>
        <v>S</v>
      </c>
      <c r="AJ218" s="116">
        <f t="shared" si="58"/>
        <v>5281</v>
      </c>
      <c r="AK218" s="116">
        <f t="shared" si="59"/>
        <v>0</v>
      </c>
      <c r="AL218" s="116">
        <f t="shared" si="60"/>
        <v>5281</v>
      </c>
      <c r="AM218" s="119">
        <f t="shared" si="61"/>
        <v>43465</v>
      </c>
    </row>
    <row r="219" spans="1:39" ht="30" x14ac:dyDescent="0.25">
      <c r="A219" s="43" t="s">
        <v>20550</v>
      </c>
      <c r="B219" s="44" t="s">
        <v>127</v>
      </c>
      <c r="C219" s="43" t="s">
        <v>19397</v>
      </c>
      <c r="D219" s="44"/>
      <c r="E219" s="43" t="s">
        <v>20603</v>
      </c>
      <c r="F219" s="43" t="s">
        <v>18229</v>
      </c>
      <c r="G219" s="43" t="s">
        <v>19335</v>
      </c>
      <c r="H219" s="46">
        <v>0.03</v>
      </c>
      <c r="I219" s="47">
        <v>1650</v>
      </c>
      <c r="J219" s="47">
        <v>0.01</v>
      </c>
      <c r="K219" s="47">
        <v>1650</v>
      </c>
      <c r="L219" s="47">
        <v>0.01</v>
      </c>
      <c r="M219" s="43" t="s">
        <v>19953</v>
      </c>
      <c r="N219" s="48">
        <v>43465</v>
      </c>
      <c r="O219" s="44" t="s">
        <v>123</v>
      </c>
      <c r="P219" s="48"/>
      <c r="Q219" s="48"/>
      <c r="R219" s="48"/>
      <c r="S219" s="48"/>
      <c r="T219" s="43" t="s">
        <v>20604</v>
      </c>
      <c r="U219" s="43" t="s">
        <v>20605</v>
      </c>
      <c r="V219" s="43" t="s">
        <v>19569</v>
      </c>
      <c r="W219" s="48"/>
      <c r="X219" s="43" t="s">
        <v>20582</v>
      </c>
      <c r="Y219" s="121" t="str">
        <f t="shared" si="47"/>
        <v>EDUC-18-M_218</v>
      </c>
      <c r="Z219" s="45" t="str">
        <f t="shared" si="48"/>
        <v>E</v>
      </c>
      <c r="AA219" s="55" t="str">
        <f t="shared" si="49"/>
        <v>ES</v>
      </c>
      <c r="AB219" s="57">
        <f t="shared" si="50"/>
        <v>2</v>
      </c>
      <c r="AC219" s="55" t="str">
        <f t="shared" si="51"/>
        <v>ESTADO PROVISIONAL</v>
      </c>
      <c r="AD219" s="106" t="str">
        <f t="shared" si="52"/>
        <v>35</v>
      </c>
      <c r="AE219" s="106" t="str">
        <f t="shared" si="53"/>
        <v>E</v>
      </c>
      <c r="AF219" s="113" t="str">
        <f t="shared" si="54"/>
        <v/>
      </c>
      <c r="AG219" s="113" t="str">
        <f t="shared" si="55"/>
        <v>NO</v>
      </c>
      <c r="AH219" s="113" t="str">
        <f t="shared" si="56"/>
        <v>O</v>
      </c>
      <c r="AI219" s="113" t="str">
        <f t="shared" si="57"/>
        <v>S</v>
      </c>
      <c r="AJ219" s="116">
        <f t="shared" si="58"/>
        <v>1650</v>
      </c>
      <c r="AK219" s="116">
        <f t="shared" si="59"/>
        <v>0</v>
      </c>
      <c r="AL219" s="116">
        <f t="shared" si="60"/>
        <v>1650</v>
      </c>
      <c r="AM219" s="119">
        <f t="shared" si="61"/>
        <v>43465</v>
      </c>
    </row>
    <row r="220" spans="1:39" ht="30" x14ac:dyDescent="0.25">
      <c r="A220" s="43" t="s">
        <v>20551</v>
      </c>
      <c r="B220" s="44" t="s">
        <v>127</v>
      </c>
      <c r="C220" s="43" t="s">
        <v>19397</v>
      </c>
      <c r="D220" s="44"/>
      <c r="E220" s="43" t="s">
        <v>20606</v>
      </c>
      <c r="F220" s="43" t="s">
        <v>16316</v>
      </c>
      <c r="G220" s="43" t="s">
        <v>19335</v>
      </c>
      <c r="H220" s="46">
        <v>0.03</v>
      </c>
      <c r="I220" s="47">
        <v>130</v>
      </c>
      <c r="J220" s="47">
        <v>3.9</v>
      </c>
      <c r="K220" s="47">
        <v>130</v>
      </c>
      <c r="L220" s="47">
        <v>3.9</v>
      </c>
      <c r="M220" s="43" t="s">
        <v>19953</v>
      </c>
      <c r="N220" s="48">
        <v>43465</v>
      </c>
      <c r="O220" s="44" t="s">
        <v>123</v>
      </c>
      <c r="P220" s="48"/>
      <c r="Q220" s="48"/>
      <c r="R220" s="48"/>
      <c r="S220" s="48"/>
      <c r="T220" s="43" t="s">
        <v>20607</v>
      </c>
      <c r="U220" s="43" t="s">
        <v>20608</v>
      </c>
      <c r="V220" s="43" t="s">
        <v>19569</v>
      </c>
      <c r="W220" s="48"/>
      <c r="X220" s="43" t="s">
        <v>20582</v>
      </c>
      <c r="Y220" s="121" t="str">
        <f t="shared" si="47"/>
        <v>EDUC-18-M_219</v>
      </c>
      <c r="Z220" s="45" t="str">
        <f t="shared" si="48"/>
        <v>E</v>
      </c>
      <c r="AA220" s="55" t="str">
        <f t="shared" si="49"/>
        <v>ES</v>
      </c>
      <c r="AB220" s="57">
        <f t="shared" si="50"/>
        <v>2</v>
      </c>
      <c r="AC220" s="55" t="str">
        <f t="shared" si="51"/>
        <v>ESTADO PROVISIONAL</v>
      </c>
      <c r="AD220" s="106" t="str">
        <f t="shared" si="52"/>
        <v>35</v>
      </c>
      <c r="AE220" s="106" t="str">
        <f t="shared" si="53"/>
        <v>E</v>
      </c>
      <c r="AF220" s="113" t="str">
        <f t="shared" si="54"/>
        <v/>
      </c>
      <c r="AG220" s="113" t="str">
        <f t="shared" si="55"/>
        <v>NO</v>
      </c>
      <c r="AH220" s="113" t="str">
        <f t="shared" si="56"/>
        <v>O</v>
      </c>
      <c r="AI220" s="113" t="str">
        <f t="shared" si="57"/>
        <v>S</v>
      </c>
      <c r="AJ220" s="116">
        <f t="shared" si="58"/>
        <v>134</v>
      </c>
      <c r="AK220" s="116">
        <f t="shared" si="59"/>
        <v>0</v>
      </c>
      <c r="AL220" s="116">
        <f t="shared" si="60"/>
        <v>134</v>
      </c>
      <c r="AM220" s="119">
        <f t="shared" si="61"/>
        <v>43465</v>
      </c>
    </row>
    <row r="221" spans="1:39" ht="45" x14ac:dyDescent="0.25">
      <c r="A221" s="43" t="s">
        <v>20552</v>
      </c>
      <c r="B221" s="44" t="s">
        <v>128</v>
      </c>
      <c r="C221" s="43" t="s">
        <v>19397</v>
      </c>
      <c r="D221" s="44" t="s">
        <v>19386</v>
      </c>
      <c r="E221" s="43" t="s">
        <v>20609</v>
      </c>
      <c r="F221" s="131" t="s">
        <v>12422</v>
      </c>
      <c r="G221" s="43" t="s">
        <v>19335</v>
      </c>
      <c r="H221" s="46">
        <v>0.03</v>
      </c>
      <c r="I221" s="47">
        <v>180.26</v>
      </c>
      <c r="J221" s="47">
        <v>12.62</v>
      </c>
      <c r="K221" s="47">
        <v>180.26</v>
      </c>
      <c r="L221" s="47">
        <v>12.62</v>
      </c>
      <c r="M221" s="43" t="s">
        <v>19953</v>
      </c>
      <c r="N221" s="48">
        <v>43465</v>
      </c>
      <c r="O221" s="44" t="s">
        <v>123</v>
      </c>
      <c r="P221" s="48"/>
      <c r="Q221" s="48"/>
      <c r="R221" s="48"/>
      <c r="S221" s="48"/>
      <c r="T221" s="43" t="s">
        <v>20293</v>
      </c>
      <c r="U221" s="43" t="s">
        <v>20294</v>
      </c>
      <c r="V221" s="43" t="s">
        <v>19569</v>
      </c>
      <c r="W221" s="48"/>
      <c r="X221" s="43" t="s">
        <v>20582</v>
      </c>
      <c r="Y221" s="121" t="str">
        <f t="shared" si="47"/>
        <v>EDUC-18-M_220</v>
      </c>
      <c r="Z221" s="45" t="str">
        <f t="shared" si="48"/>
        <v>C</v>
      </c>
      <c r="AA221" s="55" t="str">
        <f t="shared" si="49"/>
        <v>ES</v>
      </c>
      <c r="AB221" s="57">
        <f t="shared" si="50"/>
        <v>2</v>
      </c>
      <c r="AC221" s="55" t="str">
        <f t="shared" si="51"/>
        <v>ESTADO PROVISIONAL</v>
      </c>
      <c r="AD221" s="106" t="str">
        <f t="shared" si="52"/>
        <v>35</v>
      </c>
      <c r="AE221" s="106" t="str">
        <f t="shared" si="53"/>
        <v>C</v>
      </c>
      <c r="AF221" s="113" t="str">
        <f t="shared" si="54"/>
        <v>3</v>
      </c>
      <c r="AG221" s="113" t="str">
        <f t="shared" si="55"/>
        <v>NO</v>
      </c>
      <c r="AH221" s="113" t="str">
        <f t="shared" si="56"/>
        <v>O</v>
      </c>
      <c r="AI221" s="113" t="str">
        <f t="shared" si="57"/>
        <v>S</v>
      </c>
      <c r="AJ221" s="116">
        <f t="shared" si="58"/>
        <v>193</v>
      </c>
      <c r="AK221" s="116">
        <f t="shared" si="59"/>
        <v>0</v>
      </c>
      <c r="AL221" s="116">
        <f t="shared" si="60"/>
        <v>193</v>
      </c>
      <c r="AM221" s="119">
        <f t="shared" si="61"/>
        <v>43465</v>
      </c>
    </row>
    <row r="222" spans="1:39" ht="45" x14ac:dyDescent="0.25">
      <c r="A222" s="43" t="s">
        <v>20553</v>
      </c>
      <c r="B222" s="44" t="s">
        <v>126</v>
      </c>
      <c r="C222" s="43" t="s">
        <v>19397</v>
      </c>
      <c r="D222" s="44"/>
      <c r="E222" s="43" t="s">
        <v>20610</v>
      </c>
      <c r="F222" s="131" t="s">
        <v>14578</v>
      </c>
      <c r="G222" s="43" t="s">
        <v>19335</v>
      </c>
      <c r="H222" s="46">
        <v>0.03</v>
      </c>
      <c r="I222" s="47">
        <v>1442.4</v>
      </c>
      <c r="J222" s="47">
        <v>100.97</v>
      </c>
      <c r="K222" s="47">
        <v>1442.4</v>
      </c>
      <c r="L222" s="47">
        <v>100.97</v>
      </c>
      <c r="M222" s="43" t="s">
        <v>19953</v>
      </c>
      <c r="N222" s="48">
        <v>43465</v>
      </c>
      <c r="O222" s="44" t="s">
        <v>123</v>
      </c>
      <c r="P222" s="48"/>
      <c r="Q222" s="48"/>
      <c r="R222" s="48"/>
      <c r="S222" s="48"/>
      <c r="T222" s="43" t="s">
        <v>20611</v>
      </c>
      <c r="U222" s="43" t="s">
        <v>20612</v>
      </c>
      <c r="V222" s="43" t="s">
        <v>19569</v>
      </c>
      <c r="W222" s="48">
        <v>43465</v>
      </c>
      <c r="X222" s="43"/>
      <c r="Y222" s="121" t="str">
        <f t="shared" si="47"/>
        <v>EDUC-18-M_221</v>
      </c>
      <c r="Z222" s="45" t="str">
        <f t="shared" si="48"/>
        <v>A</v>
      </c>
      <c r="AA222" s="55" t="str">
        <f t="shared" si="49"/>
        <v>ES</v>
      </c>
      <c r="AB222" s="57">
        <f t="shared" si="50"/>
        <v>2</v>
      </c>
      <c r="AC222" s="55" t="str">
        <f t="shared" si="51"/>
        <v>Sin observaciones</v>
      </c>
      <c r="AD222" s="106" t="str">
        <f t="shared" si="52"/>
        <v>35</v>
      </c>
      <c r="AE222" s="106" t="str">
        <f t="shared" si="53"/>
        <v>A</v>
      </c>
      <c r="AF222" s="113" t="str">
        <f t="shared" si="54"/>
        <v/>
      </c>
      <c r="AG222" s="113" t="str">
        <f t="shared" si="55"/>
        <v>NO</v>
      </c>
      <c r="AH222" s="113" t="str">
        <f t="shared" si="56"/>
        <v>O</v>
      </c>
      <c r="AI222" s="113" t="str">
        <f t="shared" si="57"/>
        <v>S</v>
      </c>
      <c r="AJ222" s="116">
        <f t="shared" si="58"/>
        <v>1543</v>
      </c>
      <c r="AK222" s="116">
        <f t="shared" si="59"/>
        <v>0</v>
      </c>
      <c r="AL222" s="116">
        <f t="shared" si="60"/>
        <v>1543</v>
      </c>
      <c r="AM222" s="119">
        <f t="shared" si="61"/>
        <v>43465</v>
      </c>
    </row>
    <row r="223" spans="1:39" ht="30" x14ac:dyDescent="0.25">
      <c r="A223" s="43" t="s">
        <v>20554</v>
      </c>
      <c r="B223" s="44" t="s">
        <v>127</v>
      </c>
      <c r="C223" s="43" t="s">
        <v>19397</v>
      </c>
      <c r="D223" s="44"/>
      <c r="E223" s="43" t="s">
        <v>20613</v>
      </c>
      <c r="F223" s="131" t="s">
        <v>4983</v>
      </c>
      <c r="G223" s="43" t="s">
        <v>19335</v>
      </c>
      <c r="H223" s="46">
        <v>0.09</v>
      </c>
      <c r="I223" s="47">
        <v>4000</v>
      </c>
      <c r="J223" s="47">
        <v>280</v>
      </c>
      <c r="K223" s="47">
        <v>4000</v>
      </c>
      <c r="L223" s="47">
        <v>280</v>
      </c>
      <c r="M223" s="43" t="s">
        <v>19953</v>
      </c>
      <c r="N223" s="48">
        <v>43465</v>
      </c>
      <c r="O223" s="44" t="s">
        <v>123</v>
      </c>
      <c r="P223" s="48"/>
      <c r="Q223" s="48"/>
      <c r="R223" s="48"/>
      <c r="S223" s="48"/>
      <c r="T223" s="43" t="s">
        <v>20614</v>
      </c>
      <c r="U223" s="43" t="s">
        <v>20615</v>
      </c>
      <c r="V223" s="43" t="s">
        <v>19569</v>
      </c>
      <c r="W223" s="48"/>
      <c r="X223" s="43" t="s">
        <v>20582</v>
      </c>
      <c r="Y223" s="121" t="str">
        <f t="shared" si="47"/>
        <v>EDUC-18-M_222</v>
      </c>
      <c r="Z223" s="45" t="str">
        <f t="shared" si="48"/>
        <v>E</v>
      </c>
      <c r="AA223" s="55" t="str">
        <f t="shared" si="49"/>
        <v>ES</v>
      </c>
      <c r="AB223" s="57">
        <f t="shared" si="50"/>
        <v>2</v>
      </c>
      <c r="AC223" s="55" t="str">
        <f t="shared" si="51"/>
        <v>ESTADO PROVISIONAL</v>
      </c>
      <c r="AD223" s="106" t="str">
        <f t="shared" si="52"/>
        <v>35</v>
      </c>
      <c r="AE223" s="106" t="str">
        <f t="shared" si="53"/>
        <v>E</v>
      </c>
      <c r="AF223" s="113" t="str">
        <f t="shared" si="54"/>
        <v/>
      </c>
      <c r="AG223" s="113" t="str">
        <f t="shared" si="55"/>
        <v>NO</v>
      </c>
      <c r="AH223" s="113" t="str">
        <f t="shared" si="56"/>
        <v>O</v>
      </c>
      <c r="AI223" s="113" t="str">
        <f t="shared" si="57"/>
        <v>S</v>
      </c>
      <c r="AJ223" s="116">
        <f t="shared" si="58"/>
        <v>4280</v>
      </c>
      <c r="AK223" s="116">
        <f t="shared" si="59"/>
        <v>0</v>
      </c>
      <c r="AL223" s="116">
        <f t="shared" si="60"/>
        <v>4280</v>
      </c>
      <c r="AM223" s="119">
        <f t="shared" si="61"/>
        <v>43465</v>
      </c>
    </row>
    <row r="224" spans="1:39" ht="30" x14ac:dyDescent="0.25">
      <c r="A224" s="43" t="s">
        <v>20555</v>
      </c>
      <c r="B224" s="44" t="s">
        <v>127</v>
      </c>
      <c r="C224" s="43" t="s">
        <v>19397</v>
      </c>
      <c r="D224" s="44"/>
      <c r="E224" s="43" t="s">
        <v>20616</v>
      </c>
      <c r="F224" s="43" t="s">
        <v>16316</v>
      </c>
      <c r="G224" s="43" t="s">
        <v>19335</v>
      </c>
      <c r="H224" s="46">
        <v>0.03</v>
      </c>
      <c r="I224" s="47">
        <v>3090</v>
      </c>
      <c r="J224" s="47">
        <v>92.7</v>
      </c>
      <c r="K224" s="47">
        <v>3090</v>
      </c>
      <c r="L224" s="47">
        <v>92.7</v>
      </c>
      <c r="M224" s="43" t="s">
        <v>19953</v>
      </c>
      <c r="N224" s="48">
        <v>43465</v>
      </c>
      <c r="O224" s="44" t="s">
        <v>123</v>
      </c>
      <c r="P224" s="48"/>
      <c r="Q224" s="48"/>
      <c r="R224" s="48"/>
      <c r="S224" s="48"/>
      <c r="T224" s="43" t="s">
        <v>20418</v>
      </c>
      <c r="U224" s="43" t="s">
        <v>20419</v>
      </c>
      <c r="V224" s="43" t="s">
        <v>19569</v>
      </c>
      <c r="W224" s="48"/>
      <c r="X224" s="43" t="s">
        <v>20582</v>
      </c>
      <c r="Y224" s="121" t="str">
        <f t="shared" si="47"/>
        <v>EDUC-18-M_223</v>
      </c>
      <c r="Z224" s="45" t="str">
        <f t="shared" si="48"/>
        <v>E</v>
      </c>
      <c r="AA224" s="55" t="str">
        <f t="shared" si="49"/>
        <v>ES</v>
      </c>
      <c r="AB224" s="57">
        <f t="shared" si="50"/>
        <v>2</v>
      </c>
      <c r="AC224" s="55" t="str">
        <f t="shared" si="51"/>
        <v>ESTADO PROVISIONAL</v>
      </c>
      <c r="AD224" s="106" t="str">
        <f t="shared" si="52"/>
        <v>35</v>
      </c>
      <c r="AE224" s="106" t="str">
        <f t="shared" si="53"/>
        <v>E</v>
      </c>
      <c r="AF224" s="113" t="str">
        <f t="shared" si="54"/>
        <v/>
      </c>
      <c r="AG224" s="113" t="str">
        <f t="shared" si="55"/>
        <v>NO</v>
      </c>
      <c r="AH224" s="113" t="str">
        <f t="shared" si="56"/>
        <v>O</v>
      </c>
      <c r="AI224" s="113" t="str">
        <f t="shared" si="57"/>
        <v>S</v>
      </c>
      <c r="AJ224" s="116">
        <f t="shared" si="58"/>
        <v>3183</v>
      </c>
      <c r="AK224" s="116">
        <f t="shared" si="59"/>
        <v>0</v>
      </c>
      <c r="AL224" s="116">
        <f t="shared" si="60"/>
        <v>3183</v>
      </c>
      <c r="AM224" s="119">
        <f t="shared" si="61"/>
        <v>43465</v>
      </c>
    </row>
    <row r="225" spans="1:39" x14ac:dyDescent="0.25">
      <c r="A225" s="43" t="s">
        <v>20556</v>
      </c>
      <c r="B225" s="44" t="s">
        <v>127</v>
      </c>
      <c r="C225" s="43" t="s">
        <v>19397</v>
      </c>
      <c r="D225" s="44"/>
      <c r="E225" s="43" t="s">
        <v>20507</v>
      </c>
      <c r="F225" s="43" t="s">
        <v>18957</v>
      </c>
      <c r="G225" s="43" t="s">
        <v>19335</v>
      </c>
      <c r="H225" s="46">
        <v>0.03</v>
      </c>
      <c r="I225" s="47">
        <v>600</v>
      </c>
      <c r="J225" s="47">
        <v>42</v>
      </c>
      <c r="K225" s="47">
        <v>600</v>
      </c>
      <c r="L225" s="47">
        <v>42</v>
      </c>
      <c r="M225" s="43" t="s">
        <v>19953</v>
      </c>
      <c r="N225" s="48">
        <v>43465</v>
      </c>
      <c r="O225" s="44" t="s">
        <v>123</v>
      </c>
      <c r="P225" s="48"/>
      <c r="Q225" s="48"/>
      <c r="R225" s="48"/>
      <c r="S225" s="48"/>
      <c r="T225" s="43" t="s">
        <v>20617</v>
      </c>
      <c r="U225" s="43" t="s">
        <v>20618</v>
      </c>
      <c r="V225" s="43" t="s">
        <v>19569</v>
      </c>
      <c r="W225" s="48"/>
      <c r="X225" s="43" t="s">
        <v>20582</v>
      </c>
      <c r="Y225" s="121" t="str">
        <f t="shared" si="47"/>
        <v>EDUC-18-M_224</v>
      </c>
      <c r="Z225" s="45" t="str">
        <f t="shared" si="48"/>
        <v>E</v>
      </c>
      <c r="AA225" s="55" t="str">
        <f t="shared" si="49"/>
        <v>ES</v>
      </c>
      <c r="AB225" s="57">
        <f t="shared" si="50"/>
        <v>2</v>
      </c>
      <c r="AC225" s="55" t="str">
        <f t="shared" si="51"/>
        <v>ESTADO PROVISIONAL</v>
      </c>
      <c r="AD225" s="106" t="str">
        <f t="shared" si="52"/>
        <v>35</v>
      </c>
      <c r="AE225" s="106" t="str">
        <f t="shared" si="53"/>
        <v>E</v>
      </c>
      <c r="AF225" s="113" t="str">
        <f t="shared" si="54"/>
        <v/>
      </c>
      <c r="AG225" s="113" t="str">
        <f t="shared" si="55"/>
        <v>NO</v>
      </c>
      <c r="AH225" s="113" t="str">
        <f t="shared" si="56"/>
        <v>O</v>
      </c>
      <c r="AI225" s="113" t="str">
        <f t="shared" si="57"/>
        <v>S</v>
      </c>
      <c r="AJ225" s="116">
        <f t="shared" si="58"/>
        <v>642</v>
      </c>
      <c r="AK225" s="116">
        <f t="shared" si="59"/>
        <v>0</v>
      </c>
      <c r="AL225" s="116">
        <f t="shared" si="60"/>
        <v>642</v>
      </c>
      <c r="AM225" s="119">
        <f t="shared" si="61"/>
        <v>43465</v>
      </c>
    </row>
    <row r="226" spans="1:39" ht="30" x14ac:dyDescent="0.25">
      <c r="A226" s="43" t="s">
        <v>20557</v>
      </c>
      <c r="B226" s="44" t="s">
        <v>127</v>
      </c>
      <c r="C226" s="43" t="s">
        <v>19397</v>
      </c>
      <c r="D226" s="44"/>
      <c r="E226" s="43" t="s">
        <v>20619</v>
      </c>
      <c r="F226" s="43" t="s">
        <v>18957</v>
      </c>
      <c r="G226" s="43" t="s">
        <v>19335</v>
      </c>
      <c r="H226" s="46">
        <v>0.03</v>
      </c>
      <c r="I226" s="47">
        <v>1800</v>
      </c>
      <c r="J226" s="47">
        <v>126</v>
      </c>
      <c r="K226" s="47">
        <v>1800</v>
      </c>
      <c r="L226" s="47">
        <v>126</v>
      </c>
      <c r="M226" s="43" t="s">
        <v>19953</v>
      </c>
      <c r="N226" s="48">
        <v>43465</v>
      </c>
      <c r="O226" s="44" t="s">
        <v>123</v>
      </c>
      <c r="P226" s="48"/>
      <c r="Q226" s="48"/>
      <c r="R226" s="48"/>
      <c r="S226" s="48"/>
      <c r="T226" s="43" t="s">
        <v>20629</v>
      </c>
      <c r="U226" s="43" t="s">
        <v>20630</v>
      </c>
      <c r="V226" s="43" t="s">
        <v>19569</v>
      </c>
      <c r="W226" s="48">
        <v>43465</v>
      </c>
      <c r="X226" s="43"/>
      <c r="Y226" s="121" t="str">
        <f t="shared" si="47"/>
        <v>EDUC-18-M_225</v>
      </c>
      <c r="Z226" s="45" t="str">
        <f t="shared" si="48"/>
        <v>E</v>
      </c>
      <c r="AA226" s="55" t="str">
        <f t="shared" si="49"/>
        <v>ES</v>
      </c>
      <c r="AB226" s="57">
        <f t="shared" si="50"/>
        <v>2</v>
      </c>
      <c r="AC226" s="55" t="str">
        <f t="shared" si="51"/>
        <v>Sin observaciones</v>
      </c>
      <c r="AD226" s="106" t="str">
        <f t="shared" si="52"/>
        <v>35</v>
      </c>
      <c r="AE226" s="106" t="str">
        <f t="shared" si="53"/>
        <v>E</v>
      </c>
      <c r="AF226" s="113" t="str">
        <f t="shared" si="54"/>
        <v/>
      </c>
      <c r="AG226" s="113" t="str">
        <f t="shared" si="55"/>
        <v>NO</v>
      </c>
      <c r="AH226" s="113" t="str">
        <f t="shared" si="56"/>
        <v>O</v>
      </c>
      <c r="AI226" s="113" t="str">
        <f t="shared" si="57"/>
        <v>S</v>
      </c>
      <c r="AJ226" s="116">
        <f t="shared" si="58"/>
        <v>1926</v>
      </c>
      <c r="AK226" s="116">
        <f t="shared" si="59"/>
        <v>0</v>
      </c>
      <c r="AL226" s="116">
        <f t="shared" si="60"/>
        <v>1926</v>
      </c>
      <c r="AM226" s="119">
        <f t="shared" si="61"/>
        <v>43465</v>
      </c>
    </row>
    <row r="227" spans="1:39" ht="30" x14ac:dyDescent="0.25">
      <c r="A227" s="43" t="s">
        <v>20558</v>
      </c>
      <c r="B227" s="44" t="s">
        <v>127</v>
      </c>
      <c r="C227" s="43" t="s">
        <v>19397</v>
      </c>
      <c r="D227" s="44"/>
      <c r="E227" s="43" t="s">
        <v>20620</v>
      </c>
      <c r="F227" s="43" t="s">
        <v>18957</v>
      </c>
      <c r="G227" s="43" t="s">
        <v>19335</v>
      </c>
      <c r="H227" s="46">
        <v>0.03</v>
      </c>
      <c r="I227" s="47">
        <v>432</v>
      </c>
      <c r="J227" s="47">
        <v>30.24</v>
      </c>
      <c r="K227" s="47">
        <v>432</v>
      </c>
      <c r="L227" s="47">
        <v>30.24</v>
      </c>
      <c r="M227" s="43" t="s">
        <v>19953</v>
      </c>
      <c r="N227" s="48">
        <v>43465</v>
      </c>
      <c r="O227" s="44" t="s">
        <v>123</v>
      </c>
      <c r="P227" s="48"/>
      <c r="Q227" s="48"/>
      <c r="R227" s="48"/>
      <c r="S227" s="48"/>
      <c r="T227" s="43" t="s">
        <v>20631</v>
      </c>
      <c r="U227" s="43" t="s">
        <v>20632</v>
      </c>
      <c r="V227" s="43" t="s">
        <v>19652</v>
      </c>
      <c r="W227" s="48">
        <v>43465</v>
      </c>
      <c r="X227" s="43"/>
      <c r="Y227" s="121" t="str">
        <f t="shared" si="47"/>
        <v>EDUC-18-M_226</v>
      </c>
      <c r="Z227" s="45" t="str">
        <f t="shared" si="48"/>
        <v>E</v>
      </c>
      <c r="AA227" s="55" t="str">
        <f t="shared" si="49"/>
        <v>IT</v>
      </c>
      <c r="AB227" s="57">
        <f t="shared" si="50"/>
        <v>2</v>
      </c>
      <c r="AC227" s="55" t="str">
        <f t="shared" si="51"/>
        <v>Sin observaciones</v>
      </c>
      <c r="AD227" s="106" t="str">
        <f t="shared" si="52"/>
        <v>35</v>
      </c>
      <c r="AE227" s="106" t="str">
        <f t="shared" si="53"/>
        <v>E</v>
      </c>
      <c r="AF227" s="113" t="str">
        <f t="shared" si="54"/>
        <v/>
      </c>
      <c r="AG227" s="113" t="str">
        <f t="shared" si="55"/>
        <v>NO</v>
      </c>
      <c r="AH227" s="113" t="str">
        <f t="shared" si="56"/>
        <v>O</v>
      </c>
      <c r="AI227" s="113" t="str">
        <f t="shared" si="57"/>
        <v>S</v>
      </c>
      <c r="AJ227" s="116">
        <f t="shared" si="58"/>
        <v>462</v>
      </c>
      <c r="AK227" s="116">
        <f t="shared" si="59"/>
        <v>0</v>
      </c>
      <c r="AL227" s="116">
        <f t="shared" si="60"/>
        <v>462</v>
      </c>
      <c r="AM227" s="119">
        <f t="shared" si="61"/>
        <v>43465</v>
      </c>
    </row>
    <row r="228" spans="1:39" ht="45" x14ac:dyDescent="0.25">
      <c r="A228" s="43" t="s">
        <v>20559</v>
      </c>
      <c r="B228" s="44" t="s">
        <v>127</v>
      </c>
      <c r="C228" s="43" t="s">
        <v>19397</v>
      </c>
      <c r="D228" s="44"/>
      <c r="E228" s="43" t="s">
        <v>20621</v>
      </c>
      <c r="F228" s="43" t="s">
        <v>18879</v>
      </c>
      <c r="G228" s="43" t="s">
        <v>19335</v>
      </c>
      <c r="H228" s="46">
        <v>0.15</v>
      </c>
      <c r="I228" s="47">
        <v>11055</v>
      </c>
      <c r="J228" s="47">
        <v>0.01</v>
      </c>
      <c r="K228" s="47">
        <v>11055</v>
      </c>
      <c r="L228" s="47">
        <v>0.01</v>
      </c>
      <c r="M228" s="43" t="s">
        <v>19953</v>
      </c>
      <c r="N228" s="48">
        <v>43465</v>
      </c>
      <c r="O228" s="44" t="s">
        <v>123</v>
      </c>
      <c r="P228" s="48"/>
      <c r="Q228" s="48"/>
      <c r="R228" s="48"/>
      <c r="S228" s="48"/>
      <c r="T228" s="43" t="s">
        <v>20633</v>
      </c>
      <c r="U228" s="43" t="s">
        <v>20634</v>
      </c>
      <c r="V228" s="43" t="s">
        <v>19569</v>
      </c>
      <c r="W228" s="48">
        <v>43465</v>
      </c>
      <c r="X228" s="43"/>
      <c r="Y228" s="121" t="str">
        <f t="shared" si="47"/>
        <v>EDUC-18-M_227</v>
      </c>
      <c r="Z228" s="45" t="str">
        <f t="shared" si="48"/>
        <v>E</v>
      </c>
      <c r="AA228" s="55" t="str">
        <f t="shared" si="49"/>
        <v>ES</v>
      </c>
      <c r="AB228" s="57">
        <f t="shared" si="50"/>
        <v>2</v>
      </c>
      <c r="AC228" s="55" t="str">
        <f t="shared" si="51"/>
        <v>Sin observaciones</v>
      </c>
      <c r="AD228" s="106" t="str">
        <f t="shared" si="52"/>
        <v>35</v>
      </c>
      <c r="AE228" s="106" t="str">
        <f t="shared" si="53"/>
        <v>E</v>
      </c>
      <c r="AF228" s="113" t="str">
        <f t="shared" si="54"/>
        <v/>
      </c>
      <c r="AG228" s="113" t="str">
        <f t="shared" si="55"/>
        <v>NO</v>
      </c>
      <c r="AH228" s="113" t="str">
        <f t="shared" si="56"/>
        <v>O</v>
      </c>
      <c r="AI228" s="113" t="str">
        <f t="shared" si="57"/>
        <v>S</v>
      </c>
      <c r="AJ228" s="116">
        <f t="shared" si="58"/>
        <v>11055</v>
      </c>
      <c r="AK228" s="116">
        <f t="shared" si="59"/>
        <v>0</v>
      </c>
      <c r="AL228" s="116">
        <f t="shared" si="60"/>
        <v>11055</v>
      </c>
      <c r="AM228" s="119">
        <f t="shared" si="61"/>
        <v>43465</v>
      </c>
    </row>
    <row r="229" spans="1:39" x14ac:dyDescent="0.25">
      <c r="A229" s="43" t="s">
        <v>20560</v>
      </c>
      <c r="B229" s="44" t="s">
        <v>127</v>
      </c>
      <c r="C229" s="43" t="s">
        <v>19397</v>
      </c>
      <c r="D229" s="44"/>
      <c r="E229" s="43" t="s">
        <v>20622</v>
      </c>
      <c r="F229" s="131" t="s">
        <v>19033</v>
      </c>
      <c r="G229" s="43" t="s">
        <v>19335</v>
      </c>
      <c r="H229" s="46">
        <v>0.03</v>
      </c>
      <c r="I229" s="47">
        <v>1500</v>
      </c>
      <c r="J229" s="47">
        <v>45</v>
      </c>
      <c r="K229" s="47">
        <v>1500</v>
      </c>
      <c r="L229" s="47">
        <v>45</v>
      </c>
      <c r="M229" s="43" t="s">
        <v>19953</v>
      </c>
      <c r="N229" s="48">
        <v>43465</v>
      </c>
      <c r="O229" s="44" t="s">
        <v>123</v>
      </c>
      <c r="P229" s="48"/>
      <c r="Q229" s="48"/>
      <c r="R229" s="48"/>
      <c r="S229" s="48"/>
      <c r="T229" s="43" t="s">
        <v>20635</v>
      </c>
      <c r="U229" s="43" t="s">
        <v>20636</v>
      </c>
      <c r="V229" s="43" t="s">
        <v>19569</v>
      </c>
      <c r="W229" s="48">
        <v>43465</v>
      </c>
      <c r="X229" s="43"/>
      <c r="Y229" s="121" t="str">
        <f t="shared" si="47"/>
        <v>EDUC-18-M_228</v>
      </c>
      <c r="Z229" s="45" t="str">
        <f t="shared" si="48"/>
        <v>E</v>
      </c>
      <c r="AA229" s="55" t="str">
        <f t="shared" si="49"/>
        <v>ES</v>
      </c>
      <c r="AB229" s="57">
        <f t="shared" si="50"/>
        <v>2</v>
      </c>
      <c r="AC229" s="55" t="str">
        <f t="shared" si="51"/>
        <v>Sin observaciones</v>
      </c>
      <c r="AD229" s="106" t="str">
        <f t="shared" si="52"/>
        <v>35</v>
      </c>
      <c r="AE229" s="106" t="str">
        <f t="shared" si="53"/>
        <v>E</v>
      </c>
      <c r="AF229" s="113" t="str">
        <f t="shared" si="54"/>
        <v/>
      </c>
      <c r="AG229" s="113" t="str">
        <f t="shared" si="55"/>
        <v>NO</v>
      </c>
      <c r="AH229" s="113" t="str">
        <f t="shared" si="56"/>
        <v>O</v>
      </c>
      <c r="AI229" s="113" t="str">
        <f t="shared" si="57"/>
        <v>S</v>
      </c>
      <c r="AJ229" s="116">
        <f t="shared" si="58"/>
        <v>1545</v>
      </c>
      <c r="AK229" s="116">
        <f t="shared" si="59"/>
        <v>0</v>
      </c>
      <c r="AL229" s="116">
        <f t="shared" si="60"/>
        <v>1545</v>
      </c>
      <c r="AM229" s="119">
        <f t="shared" si="61"/>
        <v>43465</v>
      </c>
    </row>
    <row r="230" spans="1:39" ht="30" x14ac:dyDescent="0.25">
      <c r="A230" s="43" t="s">
        <v>20561</v>
      </c>
      <c r="B230" s="44" t="s">
        <v>127</v>
      </c>
      <c r="C230" s="43" t="s">
        <v>19397</v>
      </c>
      <c r="D230" s="44"/>
      <c r="E230" s="43" t="s">
        <v>20623</v>
      </c>
      <c r="F230" s="131" t="s">
        <v>18963</v>
      </c>
      <c r="G230" s="43" t="s">
        <v>19335</v>
      </c>
      <c r="H230" s="46">
        <v>0.03</v>
      </c>
      <c r="I230" s="47">
        <v>300</v>
      </c>
      <c r="J230" s="47">
        <v>0.01</v>
      </c>
      <c r="K230" s="47">
        <v>300</v>
      </c>
      <c r="L230" s="47">
        <v>0.01</v>
      </c>
      <c r="M230" s="43" t="s">
        <v>19953</v>
      </c>
      <c r="N230" s="48">
        <v>43465</v>
      </c>
      <c r="O230" s="44" t="s">
        <v>123</v>
      </c>
      <c r="P230" s="48"/>
      <c r="Q230" s="48"/>
      <c r="R230" s="48"/>
      <c r="S230" s="48"/>
      <c r="T230" s="43" t="s">
        <v>20637</v>
      </c>
      <c r="U230" s="43" t="s">
        <v>20638</v>
      </c>
      <c r="V230" s="43" t="s">
        <v>19569</v>
      </c>
      <c r="W230" s="48">
        <v>43465</v>
      </c>
      <c r="X230" s="43"/>
      <c r="Y230" s="121" t="str">
        <f t="shared" si="47"/>
        <v>EDUC-18-M_229</v>
      </c>
      <c r="Z230" s="45" t="str">
        <f t="shared" si="48"/>
        <v>E</v>
      </c>
      <c r="AA230" s="55" t="str">
        <f t="shared" si="49"/>
        <v>ES</v>
      </c>
      <c r="AB230" s="57">
        <f t="shared" si="50"/>
        <v>2</v>
      </c>
      <c r="AC230" s="55" t="str">
        <f t="shared" si="51"/>
        <v>Sin observaciones</v>
      </c>
      <c r="AD230" s="106" t="str">
        <f t="shared" si="52"/>
        <v>35</v>
      </c>
      <c r="AE230" s="106" t="str">
        <f t="shared" si="53"/>
        <v>E</v>
      </c>
      <c r="AF230" s="113" t="str">
        <f t="shared" si="54"/>
        <v/>
      </c>
      <c r="AG230" s="113" t="str">
        <f t="shared" si="55"/>
        <v>NO</v>
      </c>
      <c r="AH230" s="113" t="str">
        <f t="shared" si="56"/>
        <v>O</v>
      </c>
      <c r="AI230" s="113" t="str">
        <f t="shared" si="57"/>
        <v>S</v>
      </c>
      <c r="AJ230" s="116">
        <f t="shared" si="58"/>
        <v>300</v>
      </c>
      <c r="AK230" s="116">
        <f t="shared" si="59"/>
        <v>0</v>
      </c>
      <c r="AL230" s="116">
        <f t="shared" si="60"/>
        <v>300</v>
      </c>
      <c r="AM230" s="119">
        <f t="shared" si="61"/>
        <v>43465</v>
      </c>
    </row>
    <row r="231" spans="1:39" ht="30" x14ac:dyDescent="0.25">
      <c r="A231" s="43" t="s">
        <v>20562</v>
      </c>
      <c r="B231" s="44" t="s">
        <v>127</v>
      </c>
      <c r="C231" s="43" t="s">
        <v>19397</v>
      </c>
      <c r="D231" s="44"/>
      <c r="E231" s="43" t="s">
        <v>20624</v>
      </c>
      <c r="F231" s="131" t="s">
        <v>18383</v>
      </c>
      <c r="G231" s="43" t="s">
        <v>19335</v>
      </c>
      <c r="H231" s="46">
        <v>0.12</v>
      </c>
      <c r="I231" s="47">
        <v>800</v>
      </c>
      <c r="J231" s="47">
        <v>0.01</v>
      </c>
      <c r="K231" s="47">
        <v>800</v>
      </c>
      <c r="L231" s="47">
        <v>0.01</v>
      </c>
      <c r="M231" s="43" t="s">
        <v>19953</v>
      </c>
      <c r="N231" s="48">
        <v>43465</v>
      </c>
      <c r="O231" s="44" t="s">
        <v>123</v>
      </c>
      <c r="P231" s="48"/>
      <c r="Q231" s="48"/>
      <c r="R231" s="48"/>
      <c r="S231" s="48"/>
      <c r="T231" s="43" t="s">
        <v>20243</v>
      </c>
      <c r="U231" s="43" t="s">
        <v>20244</v>
      </c>
      <c r="V231" s="43" t="s">
        <v>19569</v>
      </c>
      <c r="W231" s="48">
        <v>43465</v>
      </c>
      <c r="X231" s="43"/>
      <c r="Y231" s="121" t="str">
        <f t="shared" si="47"/>
        <v>EDUC-18-M_230</v>
      </c>
      <c r="Z231" s="45" t="str">
        <f t="shared" si="48"/>
        <v>E</v>
      </c>
      <c r="AA231" s="55" t="str">
        <f t="shared" si="49"/>
        <v>ES</v>
      </c>
      <c r="AB231" s="57">
        <f t="shared" si="50"/>
        <v>2</v>
      </c>
      <c r="AC231" s="55" t="str">
        <f t="shared" si="51"/>
        <v>Sin observaciones</v>
      </c>
      <c r="AD231" s="106" t="str">
        <f t="shared" si="52"/>
        <v>35</v>
      </c>
      <c r="AE231" s="106" t="str">
        <f t="shared" si="53"/>
        <v>E</v>
      </c>
      <c r="AF231" s="113" t="str">
        <f t="shared" si="54"/>
        <v/>
      </c>
      <c r="AG231" s="113" t="str">
        <f t="shared" si="55"/>
        <v>NO</v>
      </c>
      <c r="AH231" s="113" t="str">
        <f t="shared" si="56"/>
        <v>O</v>
      </c>
      <c r="AI231" s="113" t="str">
        <f t="shared" si="57"/>
        <v>S</v>
      </c>
      <c r="AJ231" s="116">
        <f t="shared" si="58"/>
        <v>800</v>
      </c>
      <c r="AK231" s="116">
        <f t="shared" si="59"/>
        <v>0</v>
      </c>
      <c r="AL231" s="116">
        <f t="shared" si="60"/>
        <v>800</v>
      </c>
      <c r="AM231" s="119">
        <f t="shared" si="61"/>
        <v>43465</v>
      </c>
    </row>
    <row r="232" spans="1:39" ht="30" x14ac:dyDescent="0.25">
      <c r="A232" s="43" t="s">
        <v>20563</v>
      </c>
      <c r="B232" s="44" t="s">
        <v>127</v>
      </c>
      <c r="C232" s="43" t="s">
        <v>19397</v>
      </c>
      <c r="D232" s="44"/>
      <c r="E232" s="43" t="s">
        <v>20625</v>
      </c>
      <c r="F232" s="43" t="s">
        <v>18957</v>
      </c>
      <c r="G232" s="43" t="s">
        <v>19335</v>
      </c>
      <c r="H232" s="46">
        <v>0.03</v>
      </c>
      <c r="I232" s="47">
        <v>1200</v>
      </c>
      <c r="J232" s="47">
        <v>84</v>
      </c>
      <c r="K232" s="47">
        <v>1200</v>
      </c>
      <c r="L232" s="47">
        <v>84</v>
      </c>
      <c r="M232" s="43" t="s">
        <v>19953</v>
      </c>
      <c r="N232" s="48">
        <v>43465</v>
      </c>
      <c r="O232" s="44" t="s">
        <v>123</v>
      </c>
      <c r="P232" s="48"/>
      <c r="Q232" s="48"/>
      <c r="R232" s="48"/>
      <c r="S232" s="48"/>
      <c r="T232" s="43" t="s">
        <v>20092</v>
      </c>
      <c r="U232" s="43" t="s">
        <v>20093</v>
      </c>
      <c r="V232" s="43" t="s">
        <v>19569</v>
      </c>
      <c r="W232" s="48">
        <v>43465</v>
      </c>
      <c r="X232" s="43"/>
      <c r="Y232" s="121" t="str">
        <f t="shared" si="47"/>
        <v>EDUC-18-M_231</v>
      </c>
      <c r="Z232" s="45" t="str">
        <f t="shared" si="48"/>
        <v>E</v>
      </c>
      <c r="AA232" s="55" t="str">
        <f t="shared" si="49"/>
        <v>ES</v>
      </c>
      <c r="AB232" s="57">
        <f t="shared" si="50"/>
        <v>2</v>
      </c>
      <c r="AC232" s="55" t="str">
        <f t="shared" si="51"/>
        <v>Sin observaciones</v>
      </c>
      <c r="AD232" s="106" t="str">
        <f t="shared" si="52"/>
        <v>35</v>
      </c>
      <c r="AE232" s="106" t="str">
        <f t="shared" si="53"/>
        <v>E</v>
      </c>
      <c r="AF232" s="113" t="str">
        <f t="shared" si="54"/>
        <v/>
      </c>
      <c r="AG232" s="113" t="str">
        <f t="shared" si="55"/>
        <v>NO</v>
      </c>
      <c r="AH232" s="113" t="str">
        <f t="shared" si="56"/>
        <v>O</v>
      </c>
      <c r="AI232" s="113" t="str">
        <f t="shared" si="57"/>
        <v>S</v>
      </c>
      <c r="AJ232" s="116">
        <f t="shared" si="58"/>
        <v>1284</v>
      </c>
      <c r="AK232" s="116">
        <f t="shared" si="59"/>
        <v>0</v>
      </c>
      <c r="AL232" s="116">
        <f t="shared" si="60"/>
        <v>1284</v>
      </c>
      <c r="AM232" s="119">
        <f t="shared" si="61"/>
        <v>43465</v>
      </c>
    </row>
    <row r="233" spans="1:39" ht="30" x14ac:dyDescent="0.25">
      <c r="A233" s="43" t="s">
        <v>20564</v>
      </c>
      <c r="B233" s="44" t="s">
        <v>127</v>
      </c>
      <c r="C233" s="43" t="s">
        <v>19397</v>
      </c>
      <c r="D233" s="44"/>
      <c r="E233" s="43" t="s">
        <v>20626</v>
      </c>
      <c r="F233" s="43" t="s">
        <v>16316</v>
      </c>
      <c r="G233" s="43" t="s">
        <v>19335</v>
      </c>
      <c r="H233" s="46">
        <v>0.12</v>
      </c>
      <c r="I233" s="47">
        <v>1900</v>
      </c>
      <c r="J233" s="47">
        <v>57</v>
      </c>
      <c r="K233" s="47">
        <v>1900</v>
      </c>
      <c r="L233" s="47">
        <v>57</v>
      </c>
      <c r="M233" s="43" t="s">
        <v>19953</v>
      </c>
      <c r="N233" s="48">
        <v>43465</v>
      </c>
      <c r="O233" s="44" t="s">
        <v>123</v>
      </c>
      <c r="P233" s="48"/>
      <c r="Q233" s="48"/>
      <c r="R233" s="48"/>
      <c r="S233" s="48"/>
      <c r="T233" s="43" t="s">
        <v>20128</v>
      </c>
      <c r="U233" s="43" t="s">
        <v>20129</v>
      </c>
      <c r="V233" s="43" t="s">
        <v>19569</v>
      </c>
      <c r="W233" s="48"/>
      <c r="X233" s="43" t="s">
        <v>20582</v>
      </c>
      <c r="Y233" s="121" t="str">
        <f t="shared" si="47"/>
        <v>EDUC-18-M_232</v>
      </c>
      <c r="Z233" s="45" t="str">
        <f t="shared" si="48"/>
        <v>E</v>
      </c>
      <c r="AA233" s="55" t="str">
        <f t="shared" si="49"/>
        <v>ES</v>
      </c>
      <c r="AB233" s="57">
        <f t="shared" si="50"/>
        <v>2</v>
      </c>
      <c r="AC233" s="55" t="str">
        <f t="shared" si="51"/>
        <v>ESTADO PROVISIONAL</v>
      </c>
      <c r="AD233" s="106" t="str">
        <f t="shared" si="52"/>
        <v>35</v>
      </c>
      <c r="AE233" s="106" t="str">
        <f t="shared" si="53"/>
        <v>E</v>
      </c>
      <c r="AF233" s="113" t="str">
        <f t="shared" si="54"/>
        <v/>
      </c>
      <c r="AG233" s="113" t="str">
        <f t="shared" si="55"/>
        <v>NO</v>
      </c>
      <c r="AH233" s="113" t="str">
        <f t="shared" si="56"/>
        <v>O</v>
      </c>
      <c r="AI233" s="113" t="str">
        <f t="shared" si="57"/>
        <v>S</v>
      </c>
      <c r="AJ233" s="116">
        <f t="shared" si="58"/>
        <v>1957</v>
      </c>
      <c r="AK233" s="116">
        <f t="shared" si="59"/>
        <v>0</v>
      </c>
      <c r="AL233" s="116">
        <f t="shared" si="60"/>
        <v>1957</v>
      </c>
      <c r="AM233" s="119">
        <f t="shared" si="61"/>
        <v>43465</v>
      </c>
    </row>
    <row r="234" spans="1:39" ht="45" x14ac:dyDescent="0.25">
      <c r="A234" s="43" t="s">
        <v>20565</v>
      </c>
      <c r="B234" s="44" t="s">
        <v>127</v>
      </c>
      <c r="C234" s="43" t="s">
        <v>19397</v>
      </c>
      <c r="D234" s="44"/>
      <c r="E234" s="43" t="s">
        <v>20627</v>
      </c>
      <c r="F234" s="131" t="s">
        <v>18021</v>
      </c>
      <c r="G234" s="43" t="s">
        <v>19335</v>
      </c>
      <c r="H234" s="46">
        <v>0.03</v>
      </c>
      <c r="I234" s="47">
        <v>347</v>
      </c>
      <c r="J234" s="47">
        <v>24.29</v>
      </c>
      <c r="K234" s="47">
        <v>347</v>
      </c>
      <c r="L234" s="47">
        <v>24.29</v>
      </c>
      <c r="M234" s="43" t="s">
        <v>19953</v>
      </c>
      <c r="N234" s="48">
        <v>43465</v>
      </c>
      <c r="O234" s="44" t="s">
        <v>123</v>
      </c>
      <c r="P234" s="48"/>
      <c r="Q234" s="48"/>
      <c r="R234" s="48"/>
      <c r="S234" s="48"/>
      <c r="T234" s="43" t="s">
        <v>20639</v>
      </c>
      <c r="U234" s="43" t="s">
        <v>20640</v>
      </c>
      <c r="V234" s="43" t="s">
        <v>19569</v>
      </c>
      <c r="W234" s="48">
        <v>43465</v>
      </c>
      <c r="X234" s="43"/>
      <c r="Y234" s="121" t="str">
        <f t="shared" si="47"/>
        <v>EDUC-18-M_233</v>
      </c>
      <c r="Z234" s="45" t="str">
        <f t="shared" si="48"/>
        <v>E</v>
      </c>
      <c r="AA234" s="55" t="str">
        <f t="shared" si="49"/>
        <v>ES</v>
      </c>
      <c r="AB234" s="57">
        <f t="shared" si="50"/>
        <v>2</v>
      </c>
      <c r="AC234" s="55" t="str">
        <f t="shared" si="51"/>
        <v>Sin observaciones</v>
      </c>
      <c r="AD234" s="106" t="str">
        <f t="shared" si="52"/>
        <v>35</v>
      </c>
      <c r="AE234" s="106" t="str">
        <f t="shared" si="53"/>
        <v>E</v>
      </c>
      <c r="AF234" s="113" t="str">
        <f t="shared" si="54"/>
        <v/>
      </c>
      <c r="AG234" s="113" t="str">
        <f t="shared" si="55"/>
        <v>NO</v>
      </c>
      <c r="AH234" s="113" t="str">
        <f t="shared" si="56"/>
        <v>O</v>
      </c>
      <c r="AI234" s="113" t="str">
        <f t="shared" si="57"/>
        <v>S</v>
      </c>
      <c r="AJ234" s="116">
        <f t="shared" si="58"/>
        <v>371</v>
      </c>
      <c r="AK234" s="116">
        <f t="shared" si="59"/>
        <v>0</v>
      </c>
      <c r="AL234" s="116">
        <f t="shared" si="60"/>
        <v>371</v>
      </c>
      <c r="AM234" s="119">
        <f t="shared" si="61"/>
        <v>43465</v>
      </c>
    </row>
    <row r="235" spans="1:39" ht="30" x14ac:dyDescent="0.25">
      <c r="A235" s="43" t="s">
        <v>20566</v>
      </c>
      <c r="B235" s="44" t="s">
        <v>127</v>
      </c>
      <c r="C235" s="43" t="s">
        <v>19397</v>
      </c>
      <c r="D235" s="44"/>
      <c r="E235" s="43" t="s">
        <v>20626</v>
      </c>
      <c r="F235" s="43" t="s">
        <v>16316</v>
      </c>
      <c r="G235" s="43" t="s">
        <v>19335</v>
      </c>
      <c r="H235" s="46">
        <v>0.12</v>
      </c>
      <c r="I235" s="47">
        <v>1374.92</v>
      </c>
      <c r="J235" s="47">
        <v>41.25</v>
      </c>
      <c r="K235" s="47">
        <v>1374.92</v>
      </c>
      <c r="L235" s="47">
        <v>41.25</v>
      </c>
      <c r="M235" s="43" t="s">
        <v>19953</v>
      </c>
      <c r="N235" s="48">
        <v>43465</v>
      </c>
      <c r="O235" s="44" t="s">
        <v>123</v>
      </c>
      <c r="P235" s="48"/>
      <c r="Q235" s="48"/>
      <c r="R235" s="48"/>
      <c r="S235" s="48"/>
      <c r="T235" s="43" t="s">
        <v>20641</v>
      </c>
      <c r="U235" s="43" t="s">
        <v>20642</v>
      </c>
      <c r="V235" s="43" t="s">
        <v>19569</v>
      </c>
      <c r="W235" s="48"/>
      <c r="X235" s="43" t="s">
        <v>20582</v>
      </c>
      <c r="Y235" s="121" t="str">
        <f t="shared" si="47"/>
        <v>EDUC-18-M_234</v>
      </c>
      <c r="Z235" s="45" t="str">
        <f t="shared" si="48"/>
        <v>E</v>
      </c>
      <c r="AA235" s="55" t="str">
        <f t="shared" si="49"/>
        <v>ES</v>
      </c>
      <c r="AB235" s="57">
        <f t="shared" si="50"/>
        <v>2</v>
      </c>
      <c r="AC235" s="55" t="str">
        <f t="shared" si="51"/>
        <v>ESTADO PROVISIONAL</v>
      </c>
      <c r="AD235" s="106" t="str">
        <f t="shared" si="52"/>
        <v>35</v>
      </c>
      <c r="AE235" s="106" t="str">
        <f t="shared" si="53"/>
        <v>E</v>
      </c>
      <c r="AF235" s="113" t="str">
        <f t="shared" si="54"/>
        <v/>
      </c>
      <c r="AG235" s="113" t="str">
        <f t="shared" si="55"/>
        <v>NO</v>
      </c>
      <c r="AH235" s="113" t="str">
        <f t="shared" si="56"/>
        <v>O</v>
      </c>
      <c r="AI235" s="113" t="str">
        <f t="shared" si="57"/>
        <v>S</v>
      </c>
      <c r="AJ235" s="116">
        <f t="shared" si="58"/>
        <v>1416</v>
      </c>
      <c r="AK235" s="116">
        <f t="shared" si="59"/>
        <v>0</v>
      </c>
      <c r="AL235" s="116">
        <f t="shared" si="60"/>
        <v>1416</v>
      </c>
      <c r="AM235" s="119">
        <f t="shared" si="61"/>
        <v>43465</v>
      </c>
    </row>
    <row r="236" spans="1:39" ht="45" x14ac:dyDescent="0.25">
      <c r="A236" s="43" t="s">
        <v>20567</v>
      </c>
      <c r="B236" s="44" t="s">
        <v>127</v>
      </c>
      <c r="C236" s="43" t="s">
        <v>19397</v>
      </c>
      <c r="D236" s="44"/>
      <c r="E236" s="43" t="s">
        <v>20628</v>
      </c>
      <c r="F236" s="43" t="s">
        <v>16316</v>
      </c>
      <c r="G236" s="43" t="s">
        <v>19335</v>
      </c>
      <c r="H236" s="46">
        <v>0.03</v>
      </c>
      <c r="I236" s="47">
        <v>2945</v>
      </c>
      <c r="J236" s="47">
        <v>88.35</v>
      </c>
      <c r="K236" s="47">
        <v>2945</v>
      </c>
      <c r="L236" s="47">
        <v>88.35</v>
      </c>
      <c r="M236" s="43" t="s">
        <v>19953</v>
      </c>
      <c r="N236" s="48">
        <v>43465</v>
      </c>
      <c r="O236" s="44" t="s">
        <v>123</v>
      </c>
      <c r="P236" s="48"/>
      <c r="Q236" s="48"/>
      <c r="R236" s="48"/>
      <c r="S236" s="48"/>
      <c r="T236" s="43" t="s">
        <v>19984</v>
      </c>
      <c r="U236" s="43" t="s">
        <v>19985</v>
      </c>
      <c r="V236" s="43" t="s">
        <v>19569</v>
      </c>
      <c r="W236" s="48"/>
      <c r="X236" s="43" t="s">
        <v>20582</v>
      </c>
      <c r="Y236" s="121" t="str">
        <f t="shared" si="47"/>
        <v>EDUC-18-M_235</v>
      </c>
      <c r="Z236" s="45" t="str">
        <f t="shared" si="48"/>
        <v>E</v>
      </c>
      <c r="AA236" s="55" t="str">
        <f t="shared" si="49"/>
        <v>ES</v>
      </c>
      <c r="AB236" s="57">
        <f t="shared" si="50"/>
        <v>2</v>
      </c>
      <c r="AC236" s="55" t="str">
        <f t="shared" si="51"/>
        <v>ESTADO PROVISIONAL</v>
      </c>
      <c r="AD236" s="106" t="str">
        <f t="shared" si="52"/>
        <v>35</v>
      </c>
      <c r="AE236" s="106" t="str">
        <f t="shared" si="53"/>
        <v>E</v>
      </c>
      <c r="AF236" s="113" t="str">
        <f t="shared" si="54"/>
        <v/>
      </c>
      <c r="AG236" s="113" t="str">
        <f t="shared" si="55"/>
        <v>NO</v>
      </c>
      <c r="AH236" s="113" t="str">
        <f t="shared" si="56"/>
        <v>O</v>
      </c>
      <c r="AI236" s="113" t="str">
        <f t="shared" si="57"/>
        <v>S</v>
      </c>
      <c r="AJ236" s="116">
        <f t="shared" si="58"/>
        <v>3033</v>
      </c>
      <c r="AK236" s="116">
        <f t="shared" si="59"/>
        <v>0</v>
      </c>
      <c r="AL236" s="116">
        <f t="shared" si="60"/>
        <v>3033</v>
      </c>
      <c r="AM236" s="119">
        <f t="shared" si="61"/>
        <v>43465</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F2:F134 E2:E210 F187:F210 E212:F212 F137:F185">
    <cfRule type="expression" dxfId="47" priority="79">
      <formula>ISBLANK(A2)</formula>
    </cfRule>
  </conditionalFormatting>
  <conditionalFormatting sqref="O2:O3000">
    <cfRule type="expression" dxfId="46" priority="74">
      <formula>ISBLANK(O2)</formula>
    </cfRule>
  </conditionalFormatting>
  <conditionalFormatting sqref="H2:H3000">
    <cfRule type="expression" dxfId="45" priority="76">
      <formula>ISBLANK(H2)</formula>
    </cfRule>
  </conditionalFormatting>
  <conditionalFormatting sqref="I2:I3000">
    <cfRule type="expression" dxfId="44" priority="75">
      <formula>ISBLANK(I2)</formula>
    </cfRule>
  </conditionalFormatting>
  <conditionalFormatting sqref="U2:U3000">
    <cfRule type="expression" dxfId="43" priority="43">
      <formula>ISBLANK(U2)</formula>
    </cfRule>
  </conditionalFormatting>
  <conditionalFormatting sqref="V2:V3000">
    <cfRule type="expression" dxfId="42" priority="13">
      <formula>ISBLANK(V2)</formula>
    </cfRule>
  </conditionalFormatting>
  <conditionalFormatting sqref="T2:T211 T213:T3000">
    <cfRule type="expression" dxfId="41" priority="61">
      <formula>ISBLANK(T2)</formula>
    </cfRule>
  </conditionalFormatting>
  <conditionalFormatting sqref="E213:E3000">
    <cfRule type="expression" dxfId="40" priority="50">
      <formula>ISBLANK(E213)</formula>
    </cfRule>
  </conditionalFormatting>
  <conditionalFormatting sqref="J2:J3000">
    <cfRule type="expression" dxfId="39" priority="49">
      <formula>ISBLANK(J2)</formula>
    </cfRule>
  </conditionalFormatting>
  <conditionalFormatting sqref="K2:K3000">
    <cfRule type="expression" dxfId="38" priority="48">
      <formula>ISBLANK(K2)</formula>
    </cfRule>
  </conditionalFormatting>
  <conditionalFormatting sqref="L2:L3000">
    <cfRule type="expression" dxfId="37" priority="47">
      <formula>ISBLANK(L2)</formula>
    </cfRule>
  </conditionalFormatting>
  <conditionalFormatting sqref="N2:N3000">
    <cfRule type="expression" dxfId="36" priority="46">
      <formula>ISBLANK(N2)</formula>
    </cfRule>
  </conditionalFormatting>
  <conditionalFormatting sqref="G2:G3000">
    <cfRule type="expression" dxfId="35" priority="41">
      <formula>ISBLANK(G2)</formula>
    </cfRule>
  </conditionalFormatting>
  <conditionalFormatting sqref="P2:P3000">
    <cfRule type="expression" dxfId="34" priority="81">
      <formula>EXACT(AB2,"1")</formula>
    </cfRule>
  </conditionalFormatting>
  <conditionalFormatting sqref="Q2:Q3000">
    <cfRule type="expression" dxfId="33" priority="82">
      <formula>EXACT(AB2,"1")</formula>
    </cfRule>
  </conditionalFormatting>
  <conditionalFormatting sqref="S2:S211 S213:S3000">
    <cfRule type="expression" dxfId="32" priority="85">
      <formula>EXACT(AB2,"1")</formula>
    </cfRule>
  </conditionalFormatting>
  <conditionalFormatting sqref="B2:C3000">
    <cfRule type="expression" dxfId="31" priority="23">
      <formula>ISBLANK(B2)</formula>
    </cfRule>
  </conditionalFormatting>
  <conditionalFormatting sqref="D2:D3000">
    <cfRule type="expression" dxfId="30" priority="12">
      <formula>AND(EXACT(Z2,"C"),ISBLANK(D2))</formula>
    </cfRule>
  </conditionalFormatting>
  <conditionalFormatting sqref="R2:R3000">
    <cfRule type="expression" dxfId="29" priority="21">
      <formula>EXACT(AB2,"1")</formula>
    </cfRule>
  </conditionalFormatting>
  <conditionalFormatting sqref="X2:X3000">
    <cfRule type="expression" dxfId="28" priority="20">
      <formula>ISBLANK(X2)</formula>
    </cfRule>
  </conditionalFormatting>
  <conditionalFormatting sqref="F213:F3000">
    <cfRule type="expression" dxfId="27" priority="14">
      <formula>ISBLANK(F213)</formula>
    </cfRule>
  </conditionalFormatting>
  <conditionalFormatting sqref="C2:C3000">
    <cfRule type="expression" dxfId="26" priority="18">
      <formula>ISBLANK(C2)</formula>
    </cfRule>
  </conditionalFormatting>
  <conditionalFormatting sqref="W2:W3000">
    <cfRule type="expression" dxfId="25" priority="16">
      <formula>ISBLANK(W2)</formula>
    </cfRule>
  </conditionalFormatting>
  <conditionalFormatting sqref="M2:M198 M201:M3000">
    <cfRule type="expression" dxfId="24" priority="15">
      <formula>ISBLANK(M2)</formula>
    </cfRule>
  </conditionalFormatting>
  <conditionalFormatting sqref="M199">
    <cfRule type="expression" dxfId="23" priority="11">
      <formula>ISBLANK(M199)</formula>
    </cfRule>
  </conditionalFormatting>
  <conditionalFormatting sqref="M200">
    <cfRule type="expression" dxfId="22" priority="10">
      <formula>ISBLANK(M200)</formula>
    </cfRule>
  </conditionalFormatting>
  <conditionalFormatting sqref="F186">
    <cfRule type="expression" dxfId="21" priority="9">
      <formula>ISBLANK(F186)</formula>
    </cfRule>
  </conditionalFormatting>
  <conditionalFormatting sqref="T212">
    <cfRule type="expression" dxfId="20" priority="87">
      <formula>EXACT(AB212,"1")</formula>
    </cfRule>
  </conditionalFormatting>
  <conditionalFormatting sqref="F219">
    <cfRule type="expression" dxfId="19" priority="7">
      <formula>ISBLANK(F219)</formula>
    </cfRule>
  </conditionalFormatting>
  <conditionalFormatting sqref="F135:F136">
    <cfRule type="expression" dxfId="3" priority="2">
      <formula>ISBLANK(F135)</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211 T213: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185 F212:F3000 F187:F21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F2:F185 E2:E210 E212:F3000 F187:F21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 allowBlank="1" showInputMessage="1" showErrorMessage="1" promptTitle="Fecha de publicación en Web" prompt="Si ha habido una publicación de licitación en la página web corporativa, indicar la fecha en que se publicó" sqref="S2:S211 S213:S3000 T212"/>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9" id="{DCC9C14E-316C-4426-AD28-D4E4C328EAD3}">
            <xm:f>NOT(ISNUMBER(MATCH($F$2,CPV!$A:$A,0)))</xm:f>
            <x14:dxf>
              <fill>
                <patternFill>
                  <bgColor rgb="FFFF0000"/>
                </patternFill>
              </fill>
            </x14:dxf>
          </x14:cfRule>
          <xm:sqref>F2:F134 F187:F210 F212:F3000 F137:F185</xm:sqref>
        </x14:conditionalFormatting>
        <x14:conditionalFormatting xmlns:xm="http://schemas.microsoft.com/office/excel/2006/main">
          <x14:cfRule type="expression" priority="42" id="{627D98D8-D6F2-4652-90C1-8A6A69B39965}">
            <xm:f>NOT(ISNUMBER(MATCH($V$2,PAISES!$A:$A,0)))</xm:f>
            <x14:dxf>
              <fill>
                <patternFill>
                  <bgColor rgb="FFFF0000"/>
                </patternFill>
              </fill>
            </x14:dxf>
          </x14:cfRule>
          <xm:sqref>V2:V3000</xm:sqref>
        </x14:conditionalFormatting>
        <x14:conditionalFormatting xmlns:xm="http://schemas.microsoft.com/office/excel/2006/main">
          <x14:cfRule type="expression" priority="8" id="{9DFC074B-A90D-4E31-99B4-5FF9835AF859}">
            <xm:f>NOT(ISNUMBER(MATCH($F$2,CPV!$A:$A,0)))</xm:f>
            <x14:dxf>
              <fill>
                <patternFill>
                  <bgColor rgb="FFFF0000"/>
                </patternFill>
              </fill>
            </x14:dxf>
          </x14:cfRule>
          <xm:sqref>F186</xm:sqref>
        </x14:conditionalFormatting>
        <x14:conditionalFormatting xmlns:xm="http://schemas.microsoft.com/office/excel/2006/main">
          <x14:cfRule type="expression" priority="1" id="{5F8B57DD-4194-4640-BD39-D14471B3F1BD}">
            <xm:f>NOT(ISNUMBER(MATCH($F$2,CPV!$A:$A,0)))</xm:f>
            <x14:dxf>
              <fill>
                <patternFill>
                  <bgColor rgb="FFFF0000"/>
                </patternFill>
              </fill>
            </x14:dxf>
          </x14:cfRule>
          <xm:sqref>F135:F136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8821" workbookViewId="0">
      <selection activeCell="A8859" sqref="A8859"/>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topLeftCell="A46"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88" workbookViewId="0">
      <selection activeCell="C102" sqref="C102"/>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2019-02-05T13:41:50Z</cp:lastPrinted>
  <dcterms:created xsi:type="dcterms:W3CDTF">2019-01-14T08:13:27Z</dcterms:created>
  <dcterms:modified xsi:type="dcterms:W3CDTF">2019-02-25T14:23:27Z</dcterms:modified>
</cp:coreProperties>
</file>