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Presupuesto\0 UNIDAD DE TRANSPARENCIA\"/>
    </mc:Choice>
  </mc:AlternateContent>
  <bookViews>
    <workbookView xWindow="0" yWindow="0" windowWidth="19200" windowHeight="10980"/>
  </bookViews>
  <sheets>
    <sheet name="Calculos" sheetId="1" r:id="rId1"/>
    <sheet name="Modifi Plenarias" sheetId="2" r:id="rId2"/>
    <sheet name="Modifi CGI" sheetId="3" r:id="rId3"/>
  </sheets>
  <definedNames>
    <definedName name="_xlnm.Print_Area" localSheetId="0">Calculos!$A$1:$F$62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51" i="1" l="1"/>
  <c r="D51" i="1"/>
  <c r="F45" i="1"/>
  <c r="F46" i="1"/>
  <c r="F44" i="1"/>
  <c r="E46" i="1"/>
  <c r="D45" i="1"/>
  <c r="D46" i="1"/>
  <c r="D44" i="1"/>
  <c r="F39" i="1"/>
  <c r="F31" i="1"/>
  <c r="F32" i="1"/>
  <c r="F33" i="1"/>
  <c r="F34" i="1"/>
  <c r="F35" i="1"/>
  <c r="F36" i="1"/>
  <c r="F37" i="1"/>
  <c r="F38" i="1"/>
  <c r="F30" i="1"/>
  <c r="E39" i="1"/>
  <c r="D17" i="1"/>
  <c r="F25" i="1"/>
  <c r="F23" i="1"/>
  <c r="F24" i="1"/>
  <c r="F22" i="1"/>
  <c r="E25" i="1"/>
  <c r="D11" i="1"/>
  <c r="B10" i="3" l="1"/>
  <c r="B22" i="2"/>
  <c r="C17" i="1" l="1"/>
  <c r="C11" i="1"/>
  <c r="C46" i="1" l="1"/>
  <c r="D31" i="1"/>
  <c r="D32" i="1"/>
  <c r="D33" i="1"/>
  <c r="D34" i="1"/>
  <c r="D35" i="1"/>
  <c r="D36" i="1"/>
  <c r="D37" i="1"/>
  <c r="D38" i="1"/>
  <c r="D30" i="1"/>
  <c r="C39" i="1"/>
  <c r="D39" i="1" s="1"/>
  <c r="D23" i="1"/>
  <c r="D24" i="1"/>
  <c r="C25" i="1"/>
  <c r="D25" i="1" s="1"/>
</calcChain>
</file>

<file path=xl/sharedStrings.xml><?xml version="1.0" encoding="utf-8"?>
<sst xmlns="http://schemas.openxmlformats.org/spreadsheetml/2006/main" count="125" uniqueCount="89">
  <si>
    <t>Capítulo</t>
  </si>
  <si>
    <t>Denominación</t>
  </si>
  <si>
    <t>I</t>
  </si>
  <si>
    <t>II</t>
  </si>
  <si>
    <t>III</t>
  </si>
  <si>
    <t>Impuestos directos</t>
  </si>
  <si>
    <t>Impuestos indirectos</t>
  </si>
  <si>
    <t>Tasas, precios públicos y otros ingresos</t>
  </si>
  <si>
    <t>IV</t>
  </si>
  <si>
    <t>V</t>
  </si>
  <si>
    <t>VII</t>
  </si>
  <si>
    <t>VIII</t>
  </si>
  <si>
    <t>IX</t>
  </si>
  <si>
    <t>VI</t>
  </si>
  <si>
    <t>Gastos de personal</t>
  </si>
  <si>
    <t>Gastos corrientes en bienes y servicios</t>
  </si>
  <si>
    <t>Gastos financieros</t>
  </si>
  <si>
    <t>Transferencias corrientes</t>
  </si>
  <si>
    <t>Fondo de contingencia y otros imprevistos</t>
  </si>
  <si>
    <t>Inversiones reales</t>
  </si>
  <si>
    <t>Transferencias de capital</t>
  </si>
  <si>
    <t>Activos financieros</t>
  </si>
  <si>
    <t>Pasivos financieros</t>
  </si>
  <si>
    <t>Tributos Propios</t>
  </si>
  <si>
    <t>Artículo</t>
  </si>
  <si>
    <t>Total Tributos Propios</t>
  </si>
  <si>
    <t>Participación en los tributos del Estado</t>
  </si>
  <si>
    <t>Total Participación en los tributos del Estado</t>
  </si>
  <si>
    <t>Modificaciones plenarias-Ejercicio 2017</t>
  </si>
  <si>
    <t>Referencia</t>
  </si>
  <si>
    <t>BOP Las Palmas</t>
  </si>
  <si>
    <t>17/1A</t>
  </si>
  <si>
    <t>nº</t>
  </si>
  <si>
    <t>fecha</t>
  </si>
  <si>
    <t xml:space="preserve">Importe </t>
  </si>
  <si>
    <t>17/2A</t>
  </si>
  <si>
    <t>41(*)</t>
  </si>
  <si>
    <t>(*) Corrección de error BOP nº 42 de 07/04/2017</t>
  </si>
  <si>
    <t>17/3A</t>
  </si>
  <si>
    <t>17/4A</t>
  </si>
  <si>
    <t>17/5A</t>
  </si>
  <si>
    <t>17/6A</t>
  </si>
  <si>
    <t>17/7A</t>
  </si>
  <si>
    <t>17/8A</t>
  </si>
  <si>
    <t>17/9A</t>
  </si>
  <si>
    <t>17/10A</t>
  </si>
  <si>
    <t>17/11A</t>
  </si>
  <si>
    <t>17/12A</t>
  </si>
  <si>
    <t>17/13A</t>
  </si>
  <si>
    <t>17/14A</t>
  </si>
  <si>
    <t>17/15A</t>
  </si>
  <si>
    <t>17/16A</t>
  </si>
  <si>
    <t>17/17A</t>
  </si>
  <si>
    <t>TOTAL</t>
  </si>
  <si>
    <t>Modificaciones CGI-Ejercicio 2017</t>
  </si>
  <si>
    <t>17/1B</t>
  </si>
  <si>
    <t>Certificado CGI</t>
  </si>
  <si>
    <t>17/2B</t>
  </si>
  <si>
    <t>17/3B</t>
  </si>
  <si>
    <t>17/4B</t>
  </si>
  <si>
    <t>17/5B</t>
  </si>
  <si>
    <t>Tasas por la utilización privativa o el aprov. especial</t>
  </si>
  <si>
    <t>Tasas por la prest. de ss públicos carác. social y preferente</t>
  </si>
  <si>
    <t>Total gasto en inversión</t>
  </si>
  <si>
    <t>Tasas por la realización de act.de competencia local</t>
  </si>
  <si>
    <t>€/habitante</t>
  </si>
  <si>
    <t>Artículo 108. Información económico-financiera</t>
  </si>
  <si>
    <t>LEY 8/2015, de 1 de abril, de Cabildos Insulares.</t>
  </si>
  <si>
    <t>B. TRANSPARENCIA EN LOS INGRESOS Y EN LOS GASTOS</t>
  </si>
  <si>
    <t>a) La información básica sobre la financiación de la entidad local: Tributos propios y participación en tributos del Estado y de la CA</t>
  </si>
  <si>
    <t>Previsión inicial</t>
  </si>
  <si>
    <t xml:space="preserve">Derechos Rec. Netos </t>
  </si>
  <si>
    <t>b) Ingresos fiscales por habitante</t>
  </si>
  <si>
    <t>€/habitante (*)</t>
  </si>
  <si>
    <t>(*) Población G.C. BOE 29/12/2017</t>
  </si>
  <si>
    <t>c) Gasto por habitante</t>
  </si>
  <si>
    <t>Particip. Tributos del Estado Asistencia Sanitaria</t>
  </si>
  <si>
    <t>Fondo complementario de Financiación</t>
  </si>
  <si>
    <t>Crédito inicial</t>
  </si>
  <si>
    <t>Obligac. Rec. Netas</t>
  </si>
  <si>
    <t>d) Inversión por habitante</t>
  </si>
  <si>
    <t>e) Gastos de personal % sobre el total</t>
  </si>
  <si>
    <t>%/total</t>
  </si>
  <si>
    <t>f) El gasto efectuado en concepto de arrendamiento de bienes inmuebles</t>
  </si>
  <si>
    <t>g) Gastos realizados en campañas de publicidad institucional</t>
  </si>
  <si>
    <t>h) Gastos realizados en concepto de patrocinio</t>
  </si>
  <si>
    <t xml:space="preserve">Total Obligaciones Reconocidas Netas aplicación aplicación presupuestaria: "Patrocinio. S. Presidencia":  </t>
  </si>
  <si>
    <t xml:space="preserve">Total Ob. Rec. Netas aplicación subconcepto presupuestario 202.00: Arrendamiento de edificios y otras construcciones: </t>
  </si>
  <si>
    <t xml:space="preserve">Total Obligaciones Reconocidas Netas aplicación presupuestaria: "Publicidad Institucional. S. Presidencia":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</si>
</sst>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0" fillId="0" borderId="4" xfId="0" applyNumberFormat="1" applyFont="1" applyBorder="1"/>
    <xf numFmtId="4" fontId="1" fillId="0" borderId="4" xfId="0" applyNumberFormat="1" applyFont="1" applyBorder="1"/>
    <xf numFmtId="4" fontId="0" fillId="0" borderId="4" xfId="0" applyNumberFormat="1" applyBorder="1"/>
    <xf numFmtId="164" fontId="0" fillId="0" borderId="4" xfId="0" applyNumberFormat="1" applyBorder="1"/>
    <xf numFmtId="164" fontId="1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" fontId="0" fillId="0" borderId="6" xfId="0" applyNumberFormat="1" applyBorder="1"/>
    <xf numFmtId="4" fontId="1" fillId="0" borderId="6" xfId="0" applyNumberFormat="1" applyFont="1" applyBorder="1"/>
    <xf numFmtId="0" fontId="9" fillId="0" borderId="0" xfId="0" applyFont="1" applyBorder="1" applyAlignment="1">
      <alignment horizontal="center"/>
    </xf>
    <xf numFmtId="4" fontId="0" fillId="0" borderId="0" xfId="0" applyNumberFormat="1" applyBorder="1"/>
    <xf numFmtId="164" fontId="0" fillId="0" borderId="4" xfId="0" applyNumberFormat="1" applyFont="1" applyBorder="1"/>
    <xf numFmtId="4" fontId="1" fillId="0" borderId="0" xfId="0" applyNumberFormat="1" applyFont="1" applyBorder="1"/>
    <xf numFmtId="0" fontId="2" fillId="0" borderId="0" xfId="0" applyFont="1" applyAlignment="1"/>
    <xf numFmtId="0" fontId="8" fillId="0" borderId="0" xfId="0" applyFont="1" applyAlignment="1"/>
    <xf numFmtId="10" fontId="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workbookViewId="0">
      <selection activeCell="D25" sqref="D25"/>
    </sheetView>
  </sheetViews>
  <sheetFormatPr baseColWidth="10" defaultRowHeight="15" x14ac:dyDescent="0.25"/>
  <cols>
    <col min="2" max="2" width="51.42578125" customWidth="1"/>
    <col min="3" max="3" width="15.85546875" bestFit="1" customWidth="1"/>
    <col min="4" max="4" width="15.140625" customWidth="1"/>
    <col min="5" max="5" width="15" customWidth="1"/>
    <col min="6" max="6" width="12" customWidth="1"/>
  </cols>
  <sheetData>
    <row r="1" spans="1:6" ht="15.75" x14ac:dyDescent="0.25">
      <c r="A1" s="31" t="s">
        <v>67</v>
      </c>
    </row>
    <row r="2" spans="1:6" x14ac:dyDescent="0.25">
      <c r="A2" s="30" t="s">
        <v>66</v>
      </c>
    </row>
    <row r="3" spans="1:6" x14ac:dyDescent="0.25">
      <c r="A3" s="30" t="s">
        <v>68</v>
      </c>
    </row>
    <row r="4" spans="1:6" x14ac:dyDescent="0.25">
      <c r="A4" s="60" t="s">
        <v>69</v>
      </c>
      <c r="B4" s="61"/>
      <c r="C4" s="61"/>
      <c r="D4" s="61"/>
      <c r="E4" s="61"/>
      <c r="F4" s="61"/>
    </row>
    <row r="5" spans="1:6" x14ac:dyDescent="0.25">
      <c r="B5" s="6"/>
      <c r="C5" s="6"/>
      <c r="D5" s="6"/>
      <c r="E5" s="6"/>
      <c r="F5" s="6"/>
    </row>
    <row r="6" spans="1:6" x14ac:dyDescent="0.25">
      <c r="A6" s="9" t="s">
        <v>23</v>
      </c>
      <c r="B6" s="29"/>
      <c r="C6" s="34">
        <v>2018</v>
      </c>
      <c r="D6" s="43">
        <v>2017</v>
      </c>
      <c r="E6" s="29"/>
      <c r="F6" s="29"/>
    </row>
    <row r="7" spans="1:6" x14ac:dyDescent="0.25">
      <c r="A7" s="3" t="s">
        <v>24</v>
      </c>
      <c r="B7" s="3" t="s">
        <v>1</v>
      </c>
      <c r="C7" s="35" t="s">
        <v>70</v>
      </c>
      <c r="D7" s="43" t="s">
        <v>71</v>
      </c>
      <c r="E7" s="8"/>
      <c r="F7" s="8"/>
    </row>
    <row r="8" spans="1:6" x14ac:dyDescent="0.25">
      <c r="A8" s="10">
        <v>31</v>
      </c>
      <c r="B8" s="12" t="s">
        <v>62</v>
      </c>
      <c r="C8" s="38">
        <v>354000</v>
      </c>
      <c r="D8" s="44">
        <v>407623</v>
      </c>
      <c r="E8" s="8"/>
      <c r="F8" s="8"/>
    </row>
    <row r="9" spans="1:6" x14ac:dyDescent="0.25">
      <c r="A9" s="10">
        <v>32</v>
      </c>
      <c r="B9" s="12" t="s">
        <v>64</v>
      </c>
      <c r="C9" s="38">
        <v>1637700</v>
      </c>
      <c r="D9" s="44">
        <v>2690759.71</v>
      </c>
      <c r="E9" s="8"/>
      <c r="F9" s="8"/>
    </row>
    <row r="10" spans="1:6" x14ac:dyDescent="0.25">
      <c r="A10" s="10">
        <v>33</v>
      </c>
      <c r="B10" s="12" t="s">
        <v>61</v>
      </c>
      <c r="C10" s="38">
        <v>100000</v>
      </c>
      <c r="D10" s="44">
        <v>18911.689999999999</v>
      </c>
      <c r="E10" s="8"/>
      <c r="F10" s="8"/>
    </row>
    <row r="11" spans="1:6" x14ac:dyDescent="0.25">
      <c r="B11" s="13" t="s">
        <v>25</v>
      </c>
      <c r="C11" s="37">
        <f>SUM(C8:C10)</f>
        <v>2091700</v>
      </c>
      <c r="D11" s="45">
        <f>SUM(D8:D10)</f>
        <v>3117294.4</v>
      </c>
      <c r="E11" s="8"/>
      <c r="F11" s="8"/>
    </row>
    <row r="12" spans="1:6" x14ac:dyDescent="0.25">
      <c r="B12" s="13"/>
      <c r="C12" s="4"/>
      <c r="D12" s="4"/>
      <c r="E12" s="29"/>
      <c r="F12" s="29"/>
    </row>
    <row r="13" spans="1:6" x14ac:dyDescent="0.25">
      <c r="A13" s="9" t="s">
        <v>26</v>
      </c>
      <c r="B13" s="13"/>
      <c r="C13" s="34">
        <v>2018</v>
      </c>
      <c r="D13" s="43">
        <v>2017</v>
      </c>
      <c r="E13" s="8"/>
      <c r="F13" s="8"/>
    </row>
    <row r="14" spans="1:6" x14ac:dyDescent="0.25">
      <c r="A14" s="9"/>
      <c r="B14" s="13"/>
      <c r="C14" s="35" t="s">
        <v>70</v>
      </c>
      <c r="D14" s="43" t="s">
        <v>71</v>
      </c>
      <c r="E14" s="29"/>
      <c r="F14" s="29"/>
    </row>
    <row r="15" spans="1:6" x14ac:dyDescent="0.25">
      <c r="A15" s="11" t="s">
        <v>76</v>
      </c>
      <c r="C15" s="36">
        <v>7917207.4100000001</v>
      </c>
      <c r="D15" s="36">
        <v>7917207.4199999999</v>
      </c>
      <c r="E15" s="8"/>
      <c r="F15" s="8"/>
    </row>
    <row r="16" spans="1:6" x14ac:dyDescent="0.25">
      <c r="A16" t="s">
        <v>77</v>
      </c>
      <c r="B16" s="13"/>
      <c r="C16" s="36">
        <v>88876687.310000002</v>
      </c>
      <c r="D16" s="36">
        <v>90299302.439999998</v>
      </c>
      <c r="E16" s="8"/>
      <c r="F16" s="8"/>
    </row>
    <row r="17" spans="1:6" x14ac:dyDescent="0.25">
      <c r="B17" s="13" t="s">
        <v>27</v>
      </c>
      <c r="C17" s="37">
        <f>SUM(C15:C16)</f>
        <v>96793894.719999999</v>
      </c>
      <c r="D17" s="37">
        <f>SUM(D15:D16)</f>
        <v>98216509.859999999</v>
      </c>
      <c r="E17" s="8"/>
      <c r="F17" s="8"/>
    </row>
    <row r="18" spans="1:6" x14ac:dyDescent="0.25">
      <c r="B18" s="13"/>
      <c r="C18" s="4"/>
      <c r="D18" s="8"/>
      <c r="E18" s="8"/>
      <c r="F18" s="8"/>
    </row>
    <row r="19" spans="1:6" x14ac:dyDescent="0.25">
      <c r="A19" s="60" t="s">
        <v>72</v>
      </c>
      <c r="B19" s="60"/>
      <c r="C19" s="60"/>
      <c r="D19" s="60"/>
      <c r="E19" s="60"/>
      <c r="F19" s="60"/>
    </row>
    <row r="20" spans="1:6" x14ac:dyDescent="0.25">
      <c r="A20" s="3" t="s">
        <v>0</v>
      </c>
      <c r="C20" s="62">
        <v>2018</v>
      </c>
      <c r="D20" s="57"/>
      <c r="E20" s="58">
        <v>2017</v>
      </c>
      <c r="F20" s="59"/>
    </row>
    <row r="21" spans="1:6" x14ac:dyDescent="0.25">
      <c r="A21" s="26"/>
      <c r="B21" s="3" t="s">
        <v>1</v>
      </c>
      <c r="C21" s="32" t="s">
        <v>70</v>
      </c>
      <c r="D21" s="41" t="s">
        <v>73</v>
      </c>
      <c r="E21" s="53" t="s">
        <v>71</v>
      </c>
      <c r="F21" s="42" t="s">
        <v>65</v>
      </c>
    </row>
    <row r="22" spans="1:6" x14ac:dyDescent="0.25">
      <c r="A22" s="2" t="s">
        <v>2</v>
      </c>
      <c r="B22" t="s">
        <v>5</v>
      </c>
      <c r="C22" s="1">
        <v>8644244.9100000001</v>
      </c>
      <c r="D22" s="39">
        <f>C22/$A$27</f>
        <v>10.252224268761015</v>
      </c>
      <c r="E22" s="54">
        <v>12464650.689999999</v>
      </c>
      <c r="F22" s="39">
        <f>E22/$A$27</f>
        <v>14.783291731798785</v>
      </c>
    </row>
    <row r="23" spans="1:6" x14ac:dyDescent="0.25">
      <c r="A23" s="2" t="s">
        <v>3</v>
      </c>
      <c r="B23" t="s">
        <v>6</v>
      </c>
      <c r="C23" s="1">
        <v>448851870.39999998</v>
      </c>
      <c r="D23" s="39">
        <f>C23/$A$27</f>
        <v>532.34609693556843</v>
      </c>
      <c r="E23" s="54">
        <v>424321733.33999997</v>
      </c>
      <c r="F23" s="39">
        <f>E23/$A$27</f>
        <v>503.25292927304253</v>
      </c>
    </row>
    <row r="24" spans="1:6" x14ac:dyDescent="0.25">
      <c r="A24" s="2" t="s">
        <v>4</v>
      </c>
      <c r="B24" t="s">
        <v>7</v>
      </c>
      <c r="C24" s="1">
        <v>32487768.02</v>
      </c>
      <c r="D24" s="39">
        <f>C24/$A$27</f>
        <v>38.531055887508629</v>
      </c>
      <c r="E24" s="54">
        <v>39710114.869999997</v>
      </c>
      <c r="F24" s="39">
        <f>E24/$A$27</f>
        <v>47.096884415495076</v>
      </c>
    </row>
    <row r="25" spans="1:6" x14ac:dyDescent="0.25">
      <c r="C25" s="4">
        <f>SUM(C22:C24)</f>
        <v>489983883.32999998</v>
      </c>
      <c r="D25" s="40">
        <f>C25/$A$27</f>
        <v>581.12937709183802</v>
      </c>
      <c r="E25" s="55">
        <f>SUM(E22:E24)</f>
        <v>476496498.89999998</v>
      </c>
      <c r="F25" s="40">
        <f>E25/$A$27</f>
        <v>565.13310542033639</v>
      </c>
    </row>
    <row r="26" spans="1:6" x14ac:dyDescent="0.25">
      <c r="A26" s="28" t="s">
        <v>74</v>
      </c>
    </row>
    <row r="27" spans="1:6" x14ac:dyDescent="0.25">
      <c r="A27" s="7">
        <v>843158</v>
      </c>
    </row>
    <row r="28" spans="1:6" x14ac:dyDescent="0.25">
      <c r="A28" s="12" t="s">
        <v>75</v>
      </c>
      <c r="B28" s="12"/>
      <c r="C28" s="62">
        <v>2018</v>
      </c>
      <c r="D28" s="57"/>
      <c r="E28" s="58">
        <v>2017</v>
      </c>
      <c r="F28" s="59"/>
    </row>
    <row r="29" spans="1:6" x14ac:dyDescent="0.25">
      <c r="A29" s="3" t="s">
        <v>0</v>
      </c>
      <c r="B29" s="3" t="s">
        <v>1</v>
      </c>
      <c r="C29" s="32" t="s">
        <v>78</v>
      </c>
      <c r="D29" s="41" t="s">
        <v>73</v>
      </c>
      <c r="E29" s="53" t="s">
        <v>79</v>
      </c>
      <c r="F29" s="42" t="s">
        <v>65</v>
      </c>
    </row>
    <row r="30" spans="1:6" x14ac:dyDescent="0.25">
      <c r="A30" s="2" t="s">
        <v>2</v>
      </c>
      <c r="B30" t="s">
        <v>14</v>
      </c>
      <c r="C30" s="1">
        <v>70005390.290000007</v>
      </c>
      <c r="D30" s="39">
        <f t="shared" ref="D30:D39" si="0">C30/$A$27</f>
        <v>83.027606083320094</v>
      </c>
      <c r="E30" s="54">
        <v>65089124.130000003</v>
      </c>
      <c r="F30" s="39">
        <f>E30/$A$27</f>
        <v>77.196829218248538</v>
      </c>
    </row>
    <row r="31" spans="1:6" x14ac:dyDescent="0.25">
      <c r="A31" s="2" t="s">
        <v>3</v>
      </c>
      <c r="B31" t="s">
        <v>15</v>
      </c>
      <c r="C31" s="1">
        <v>114064947.69</v>
      </c>
      <c r="D31" s="39">
        <f t="shared" si="0"/>
        <v>135.2830047156049</v>
      </c>
      <c r="E31" s="54">
        <v>90443905.340000004</v>
      </c>
      <c r="F31" s="39">
        <f t="shared" ref="F31:F38" si="1">E31/$A$27</f>
        <v>107.26803913382783</v>
      </c>
    </row>
    <row r="32" spans="1:6" x14ac:dyDescent="0.25">
      <c r="A32" s="2" t="s">
        <v>4</v>
      </c>
      <c r="B32" t="s">
        <v>16</v>
      </c>
      <c r="C32" s="1">
        <v>1636594.5</v>
      </c>
      <c r="D32" s="39">
        <f t="shared" si="0"/>
        <v>1.9410294393221674</v>
      </c>
      <c r="E32" s="54">
        <v>2057753.71</v>
      </c>
      <c r="F32" s="39">
        <f t="shared" si="1"/>
        <v>2.440531561107171</v>
      </c>
    </row>
    <row r="33" spans="1:6" x14ac:dyDescent="0.25">
      <c r="A33" s="2" t="s">
        <v>8</v>
      </c>
      <c r="B33" t="s">
        <v>17</v>
      </c>
      <c r="C33" s="1">
        <v>405636980.79000002</v>
      </c>
      <c r="D33" s="39">
        <f t="shared" si="0"/>
        <v>481.09248894038842</v>
      </c>
      <c r="E33" s="54">
        <v>366936403.41000003</v>
      </c>
      <c r="F33" s="39">
        <f t="shared" si="1"/>
        <v>435.19293348340409</v>
      </c>
    </row>
    <row r="34" spans="1:6" x14ac:dyDescent="0.25">
      <c r="A34" s="2" t="s">
        <v>9</v>
      </c>
      <c r="B34" t="s">
        <v>18</v>
      </c>
      <c r="C34" s="1">
        <v>5943538.2699999996</v>
      </c>
      <c r="D34" s="39">
        <f t="shared" si="0"/>
        <v>7.0491393902447701</v>
      </c>
      <c r="E34" s="54">
        <v>0</v>
      </c>
      <c r="F34" s="39">
        <f t="shared" si="1"/>
        <v>0</v>
      </c>
    </row>
    <row r="35" spans="1:6" x14ac:dyDescent="0.25">
      <c r="A35" s="2" t="s">
        <v>13</v>
      </c>
      <c r="B35" t="s">
        <v>19</v>
      </c>
      <c r="C35" s="1">
        <v>73108616.280000001</v>
      </c>
      <c r="D35" s="39">
        <f t="shared" si="0"/>
        <v>86.708085886630982</v>
      </c>
      <c r="E35" s="54">
        <v>32461823.579999998</v>
      </c>
      <c r="F35" s="39">
        <f t="shared" si="1"/>
        <v>38.500285332049273</v>
      </c>
    </row>
    <row r="36" spans="1:6" x14ac:dyDescent="0.25">
      <c r="A36" s="2" t="s">
        <v>10</v>
      </c>
      <c r="B36" t="s">
        <v>20</v>
      </c>
      <c r="C36" s="1">
        <v>118363440.8</v>
      </c>
      <c r="D36" s="39">
        <f t="shared" si="0"/>
        <v>140.38109203731685</v>
      </c>
      <c r="E36" s="54">
        <v>114935339.19</v>
      </c>
      <c r="F36" s="39">
        <f t="shared" si="1"/>
        <v>136.31530411856377</v>
      </c>
    </row>
    <row r="37" spans="1:6" x14ac:dyDescent="0.25">
      <c r="A37" s="2" t="s">
        <v>11</v>
      </c>
      <c r="B37" t="s">
        <v>21</v>
      </c>
      <c r="C37" s="1">
        <v>700001.02</v>
      </c>
      <c r="D37" s="39">
        <f t="shared" si="0"/>
        <v>0.83021334079733577</v>
      </c>
      <c r="E37" s="54">
        <v>5352202.71</v>
      </c>
      <c r="F37" s="39">
        <f t="shared" si="1"/>
        <v>6.3478051681891179</v>
      </c>
    </row>
    <row r="38" spans="1:6" x14ac:dyDescent="0.25">
      <c r="A38" s="2" t="s">
        <v>12</v>
      </c>
      <c r="B38" t="s">
        <v>22</v>
      </c>
      <c r="C38" s="1">
        <v>24868134.5</v>
      </c>
      <c r="D38" s="39">
        <f t="shared" si="0"/>
        <v>29.494038483890325</v>
      </c>
      <c r="E38" s="54">
        <v>21993134.5</v>
      </c>
      <c r="F38" s="39">
        <f t="shared" si="1"/>
        <v>26.084238659895298</v>
      </c>
    </row>
    <row r="39" spans="1:6" x14ac:dyDescent="0.25">
      <c r="C39" s="4">
        <f>SUM(C30:C38)</f>
        <v>814327644.13999987</v>
      </c>
      <c r="D39" s="40">
        <f t="shared" si="0"/>
        <v>965.80669831751561</v>
      </c>
      <c r="E39" s="55">
        <f>SUM(E30:E38)</f>
        <v>699269686.57000017</v>
      </c>
      <c r="F39" s="40">
        <f>E39/$A$27</f>
        <v>829.34596667528524</v>
      </c>
    </row>
    <row r="40" spans="1:6" x14ac:dyDescent="0.25">
      <c r="C40" s="4"/>
      <c r="D40" s="5"/>
    </row>
    <row r="41" spans="1:6" x14ac:dyDescent="0.25">
      <c r="A41" s="12" t="s">
        <v>80</v>
      </c>
      <c r="B41" s="12"/>
    </row>
    <row r="42" spans="1:6" x14ac:dyDescent="0.25">
      <c r="A42" s="11"/>
      <c r="B42" s="11"/>
      <c r="C42" s="56">
        <v>2018</v>
      </c>
      <c r="D42" s="57"/>
      <c r="E42" s="58">
        <v>2017</v>
      </c>
      <c r="F42" s="59"/>
    </row>
    <row r="43" spans="1:6" x14ac:dyDescent="0.25">
      <c r="A43" s="3" t="s">
        <v>0</v>
      </c>
      <c r="B43" s="3" t="s">
        <v>1</v>
      </c>
      <c r="C43" s="46" t="s">
        <v>78</v>
      </c>
      <c r="D43" s="41" t="s">
        <v>73</v>
      </c>
      <c r="E43" s="53" t="s">
        <v>79</v>
      </c>
      <c r="F43" s="42" t="s">
        <v>65</v>
      </c>
    </row>
    <row r="44" spans="1:6" x14ac:dyDescent="0.25">
      <c r="A44" s="2" t="s">
        <v>13</v>
      </c>
      <c r="B44" t="s">
        <v>19</v>
      </c>
      <c r="C44" s="47">
        <v>73108616.280000001</v>
      </c>
      <c r="D44" s="48">
        <f>C44/$A$27</f>
        <v>86.708085886630982</v>
      </c>
      <c r="E44" s="54">
        <v>32461823.579999998</v>
      </c>
      <c r="F44" s="39">
        <f>E44/$A$27</f>
        <v>38.500285332049273</v>
      </c>
    </row>
    <row r="45" spans="1:6" x14ac:dyDescent="0.25">
      <c r="A45" s="2" t="s">
        <v>10</v>
      </c>
      <c r="B45" t="s">
        <v>20</v>
      </c>
      <c r="C45" s="47">
        <v>118363440.8</v>
      </c>
      <c r="D45" s="48">
        <f t="shared" ref="D45:D46" si="2">C45/$A$27</f>
        <v>140.38109203731685</v>
      </c>
      <c r="E45" s="54">
        <v>114935339.19</v>
      </c>
      <c r="F45" s="39">
        <f t="shared" ref="F45:F46" si="3">E45/$A$27</f>
        <v>136.31530411856377</v>
      </c>
    </row>
    <row r="46" spans="1:6" x14ac:dyDescent="0.25">
      <c r="B46" s="27" t="s">
        <v>63</v>
      </c>
      <c r="C46" s="49">
        <f>SUM(C44:C45)</f>
        <v>191472057.07999998</v>
      </c>
      <c r="D46" s="40">
        <f t="shared" si="2"/>
        <v>227.0891779239478</v>
      </c>
      <c r="E46" s="55">
        <f>SUM(E44:E45)</f>
        <v>147397162.76999998</v>
      </c>
      <c r="F46" s="40">
        <f t="shared" si="3"/>
        <v>174.81558945061303</v>
      </c>
    </row>
    <row r="47" spans="1:6" x14ac:dyDescent="0.25">
      <c r="C47" s="1"/>
      <c r="D47" s="5"/>
    </row>
    <row r="48" spans="1:6" x14ac:dyDescent="0.25">
      <c r="A48" s="12" t="s">
        <v>81</v>
      </c>
      <c r="B48" s="50"/>
    </row>
    <row r="49" spans="1:7" x14ac:dyDescent="0.25">
      <c r="A49" s="12"/>
      <c r="B49" s="50"/>
      <c r="C49" s="56">
        <v>2018</v>
      </c>
      <c r="D49" s="57"/>
      <c r="E49" s="58">
        <v>2017</v>
      </c>
      <c r="F49" s="59"/>
    </row>
    <row r="50" spans="1:7" x14ac:dyDescent="0.25">
      <c r="A50" s="3" t="s">
        <v>0</v>
      </c>
      <c r="B50" s="3" t="s">
        <v>1</v>
      </c>
      <c r="C50" s="46" t="s">
        <v>78</v>
      </c>
      <c r="D50" s="41" t="s">
        <v>82</v>
      </c>
      <c r="E50" s="53" t="s">
        <v>79</v>
      </c>
      <c r="F50" s="42" t="s">
        <v>82</v>
      </c>
    </row>
    <row r="51" spans="1:7" x14ac:dyDescent="0.25">
      <c r="A51" s="2" t="s">
        <v>2</v>
      </c>
      <c r="B51" t="s">
        <v>14</v>
      </c>
      <c r="C51" s="47">
        <v>70005390.290000007</v>
      </c>
      <c r="D51" s="52">
        <f>C51/C39</f>
        <v>8.5967105247828995E-2</v>
      </c>
      <c r="E51" s="54">
        <v>65089124.130000003</v>
      </c>
      <c r="F51" s="52">
        <f>E51/699269686.57</f>
        <v>9.3081575506682987E-2</v>
      </c>
    </row>
    <row r="52" spans="1:7" x14ac:dyDescent="0.25">
      <c r="F52" s="33">
        <v>2017</v>
      </c>
    </row>
    <row r="53" spans="1:7" x14ac:dyDescent="0.25">
      <c r="A53" s="12" t="s">
        <v>83</v>
      </c>
      <c r="B53" s="12"/>
      <c r="C53" s="12"/>
      <c r="D53" s="12"/>
      <c r="E53" s="12"/>
      <c r="F53" s="33" t="s">
        <v>79</v>
      </c>
    </row>
    <row r="54" spans="1:7" x14ac:dyDescent="0.25">
      <c r="A54" t="s">
        <v>87</v>
      </c>
      <c r="F54" s="1">
        <v>250857.88</v>
      </c>
    </row>
    <row r="55" spans="1:7" x14ac:dyDescent="0.25">
      <c r="G55" s="1"/>
    </row>
    <row r="56" spans="1:7" x14ac:dyDescent="0.25">
      <c r="F56" s="33">
        <v>2017</v>
      </c>
    </row>
    <row r="57" spans="1:7" x14ac:dyDescent="0.25">
      <c r="A57" s="12" t="s">
        <v>84</v>
      </c>
      <c r="B57" s="12"/>
      <c r="C57" s="12"/>
      <c r="D57" s="12"/>
      <c r="E57" s="12"/>
      <c r="F57" s="33" t="s">
        <v>79</v>
      </c>
    </row>
    <row r="58" spans="1:7" x14ac:dyDescent="0.25">
      <c r="A58" t="s">
        <v>88</v>
      </c>
      <c r="F58" s="1">
        <v>760843.85</v>
      </c>
    </row>
    <row r="59" spans="1:7" x14ac:dyDescent="0.25">
      <c r="G59" s="1"/>
    </row>
    <row r="60" spans="1:7" x14ac:dyDescent="0.25">
      <c r="F60" s="33">
        <v>2017</v>
      </c>
    </row>
    <row r="61" spans="1:7" x14ac:dyDescent="0.25">
      <c r="A61" s="12" t="s">
        <v>85</v>
      </c>
      <c r="B61" s="51"/>
      <c r="C61" s="51"/>
      <c r="D61" s="51"/>
      <c r="E61" s="51"/>
      <c r="F61" s="33" t="s">
        <v>79</v>
      </c>
    </row>
    <row r="62" spans="1:7" x14ac:dyDescent="0.25">
      <c r="A62" t="s">
        <v>86</v>
      </c>
      <c r="F62" s="1">
        <v>235400</v>
      </c>
    </row>
  </sheetData>
  <mergeCells count="10">
    <mergeCell ref="C42:D42"/>
    <mergeCell ref="E42:F42"/>
    <mergeCell ref="C49:D49"/>
    <mergeCell ref="E49:F49"/>
    <mergeCell ref="A4:F4"/>
    <mergeCell ref="A19:F19"/>
    <mergeCell ref="C20:D20"/>
    <mergeCell ref="C28:D28"/>
    <mergeCell ref="E28:F28"/>
    <mergeCell ref="E20:F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D25:E25 D39:E39 D46:E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3" sqref="F3"/>
    </sheetView>
  </sheetViews>
  <sheetFormatPr baseColWidth="10" defaultRowHeight="15" x14ac:dyDescent="0.25"/>
  <cols>
    <col min="1" max="1" width="11.140625" customWidth="1"/>
    <col min="2" max="2" width="12.7109375" bestFit="1" customWidth="1"/>
    <col min="3" max="3" width="7.85546875" customWidth="1"/>
    <col min="4" max="4" width="10.7109375" bestFit="1" customWidth="1"/>
  </cols>
  <sheetData>
    <row r="1" spans="1:4" ht="15.75" x14ac:dyDescent="0.25">
      <c r="A1" s="64" t="s">
        <v>28</v>
      </c>
      <c r="B1" s="64"/>
      <c r="C1" s="64"/>
      <c r="D1" s="64"/>
    </row>
    <row r="2" spans="1:4" x14ac:dyDescent="0.25">
      <c r="A2" s="26"/>
      <c r="B2" s="26"/>
      <c r="C2" s="26"/>
      <c r="D2" s="26"/>
    </row>
    <row r="3" spans="1:4" x14ac:dyDescent="0.25">
      <c r="A3" s="65" t="s">
        <v>29</v>
      </c>
      <c r="B3" s="65" t="s">
        <v>34</v>
      </c>
      <c r="C3" s="63" t="s">
        <v>30</v>
      </c>
      <c r="D3" s="63"/>
    </row>
    <row r="4" spans="1:4" ht="11.25" customHeight="1" x14ac:dyDescent="0.25">
      <c r="A4" s="65"/>
      <c r="B4" s="65"/>
      <c r="C4" s="14" t="s">
        <v>32</v>
      </c>
      <c r="D4" s="14" t="s">
        <v>33</v>
      </c>
    </row>
    <row r="5" spans="1:4" x14ac:dyDescent="0.25">
      <c r="A5" s="15" t="s">
        <v>31</v>
      </c>
      <c r="B5" s="16">
        <v>5000</v>
      </c>
      <c r="C5" s="15">
        <v>29</v>
      </c>
      <c r="D5" s="17">
        <v>42802</v>
      </c>
    </row>
    <row r="6" spans="1:4" x14ac:dyDescent="0.25">
      <c r="A6" s="15" t="s">
        <v>35</v>
      </c>
      <c r="B6" s="16">
        <v>1707767.27</v>
      </c>
      <c r="C6" s="15" t="s">
        <v>36</v>
      </c>
      <c r="D6" s="17">
        <v>42830</v>
      </c>
    </row>
    <row r="7" spans="1:4" x14ac:dyDescent="0.25">
      <c r="A7" s="15" t="s">
        <v>38</v>
      </c>
      <c r="B7" s="16">
        <v>157642.79999999999</v>
      </c>
      <c r="C7" s="15">
        <v>55</v>
      </c>
      <c r="D7" s="17">
        <v>42863</v>
      </c>
    </row>
    <row r="8" spans="1:4" x14ac:dyDescent="0.25">
      <c r="A8" s="15" t="s">
        <v>39</v>
      </c>
      <c r="B8" s="16">
        <v>339736.89</v>
      </c>
      <c r="C8" s="15">
        <v>80</v>
      </c>
      <c r="D8" s="17">
        <v>42921</v>
      </c>
    </row>
    <row r="9" spans="1:4" x14ac:dyDescent="0.25">
      <c r="A9" s="15" t="s">
        <v>40</v>
      </c>
      <c r="B9" s="16">
        <v>923526.64</v>
      </c>
      <c r="C9" s="15">
        <v>80</v>
      </c>
      <c r="D9" s="17">
        <v>42921</v>
      </c>
    </row>
    <row r="10" spans="1:4" x14ac:dyDescent="0.25">
      <c r="A10" s="15" t="s">
        <v>41</v>
      </c>
      <c r="B10" s="16">
        <v>38609616.359999999</v>
      </c>
      <c r="C10" s="15">
        <v>80</v>
      </c>
      <c r="D10" s="17">
        <v>42921</v>
      </c>
    </row>
    <row r="11" spans="1:4" x14ac:dyDescent="0.25">
      <c r="A11" s="15" t="s">
        <v>42</v>
      </c>
      <c r="B11" s="16">
        <v>5193597.78</v>
      </c>
      <c r="C11" s="15">
        <v>80</v>
      </c>
      <c r="D11" s="17">
        <v>42921</v>
      </c>
    </row>
    <row r="12" spans="1:4" x14ac:dyDescent="0.25">
      <c r="A12" s="15" t="s">
        <v>43</v>
      </c>
      <c r="B12" s="16">
        <v>300000</v>
      </c>
      <c r="C12" s="15">
        <v>80</v>
      </c>
      <c r="D12" s="17">
        <v>42921</v>
      </c>
    </row>
    <row r="13" spans="1:4" x14ac:dyDescent="0.25">
      <c r="A13" s="15" t="s">
        <v>44</v>
      </c>
      <c r="B13" s="16">
        <v>4154198</v>
      </c>
      <c r="C13" s="15">
        <v>93</v>
      </c>
      <c r="D13" s="17">
        <v>42951</v>
      </c>
    </row>
    <row r="14" spans="1:4" x14ac:dyDescent="0.25">
      <c r="A14" s="15" t="s">
        <v>45</v>
      </c>
      <c r="B14" s="16">
        <v>108050</v>
      </c>
      <c r="C14" s="15">
        <v>150</v>
      </c>
      <c r="D14" s="17">
        <v>43084</v>
      </c>
    </row>
    <row r="15" spans="1:4" x14ac:dyDescent="0.25">
      <c r="A15" s="15" t="s">
        <v>46</v>
      </c>
      <c r="B15" s="16">
        <v>896172.4</v>
      </c>
      <c r="C15" s="15">
        <v>120</v>
      </c>
      <c r="D15" s="17">
        <v>43014</v>
      </c>
    </row>
    <row r="16" spans="1:4" x14ac:dyDescent="0.25">
      <c r="A16" s="15" t="s">
        <v>47</v>
      </c>
      <c r="B16" s="16">
        <v>504103.41</v>
      </c>
      <c r="C16" s="15">
        <v>120</v>
      </c>
      <c r="D16" s="17">
        <v>43014</v>
      </c>
    </row>
    <row r="17" spans="1:4" x14ac:dyDescent="0.25">
      <c r="A17" s="15" t="s">
        <v>48</v>
      </c>
      <c r="B17" s="16">
        <v>1862583.69</v>
      </c>
      <c r="C17" s="15">
        <v>120</v>
      </c>
      <c r="D17" s="17">
        <v>43014</v>
      </c>
    </row>
    <row r="18" spans="1:4" x14ac:dyDescent="0.25">
      <c r="A18" s="15" t="s">
        <v>49</v>
      </c>
      <c r="B18" s="16">
        <v>733356.68</v>
      </c>
      <c r="C18" s="15">
        <v>131</v>
      </c>
      <c r="D18" s="17">
        <v>43040</v>
      </c>
    </row>
    <row r="19" spans="1:4" x14ac:dyDescent="0.25">
      <c r="A19" s="15" t="s">
        <v>50</v>
      </c>
      <c r="B19" s="16">
        <v>1406900</v>
      </c>
      <c r="C19" s="15">
        <v>144</v>
      </c>
      <c r="D19" s="17">
        <v>43070</v>
      </c>
    </row>
    <row r="20" spans="1:4" x14ac:dyDescent="0.25">
      <c r="A20" s="15" t="s">
        <v>51</v>
      </c>
      <c r="B20" s="16">
        <v>1047500</v>
      </c>
      <c r="C20" s="15">
        <v>144</v>
      </c>
      <c r="D20" s="17">
        <v>43070</v>
      </c>
    </row>
    <row r="21" spans="1:4" x14ac:dyDescent="0.25">
      <c r="A21" s="15" t="s">
        <v>52</v>
      </c>
      <c r="B21" s="16">
        <v>149746.73000000001</v>
      </c>
      <c r="C21" s="15">
        <v>3</v>
      </c>
      <c r="D21" s="17">
        <v>43105</v>
      </c>
    </row>
    <row r="22" spans="1:4" x14ac:dyDescent="0.25">
      <c r="A22" s="14" t="s">
        <v>53</v>
      </c>
      <c r="B22" s="19">
        <f>SUM(B5:B21)</f>
        <v>58099498.649999991</v>
      </c>
      <c r="C22" s="20"/>
      <c r="D22" s="21"/>
    </row>
    <row r="23" spans="1:4" x14ac:dyDescent="0.25">
      <c r="A23" s="18" t="s">
        <v>37</v>
      </c>
      <c r="B23" s="2"/>
    </row>
  </sheetData>
  <mergeCells count="4">
    <mergeCell ref="C3:D3"/>
    <mergeCell ref="A1:D1"/>
    <mergeCell ref="B3:B4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29" sqref="E29"/>
    </sheetView>
  </sheetViews>
  <sheetFormatPr baseColWidth="10" defaultRowHeight="15" x14ac:dyDescent="0.25"/>
  <cols>
    <col min="1" max="1" width="11.140625" customWidth="1"/>
    <col min="2" max="2" width="12.7109375" bestFit="1" customWidth="1"/>
    <col min="3" max="3" width="14.28515625" bestFit="1" customWidth="1"/>
  </cols>
  <sheetData>
    <row r="1" spans="1:3" ht="15.75" x14ac:dyDescent="0.25">
      <c r="A1" s="64" t="s">
        <v>54</v>
      </c>
      <c r="B1" s="64"/>
      <c r="C1" s="64"/>
    </row>
    <row r="2" spans="1:3" x14ac:dyDescent="0.25">
      <c r="A2" s="26"/>
      <c r="B2" s="26"/>
      <c r="C2" s="26"/>
    </row>
    <row r="3" spans="1:3" x14ac:dyDescent="0.25">
      <c r="A3" s="65" t="s">
        <v>29</v>
      </c>
      <c r="B3" s="65" t="s">
        <v>34</v>
      </c>
      <c r="C3" s="14" t="s">
        <v>56</v>
      </c>
    </row>
    <row r="4" spans="1:3" x14ac:dyDescent="0.25">
      <c r="A4" s="65"/>
      <c r="B4" s="65"/>
      <c r="C4" s="14" t="s">
        <v>33</v>
      </c>
    </row>
    <row r="5" spans="1:3" s="25" customFormat="1" x14ac:dyDescent="0.25">
      <c r="A5" s="22" t="s">
        <v>55</v>
      </c>
      <c r="B5" s="23">
        <v>12387231.66</v>
      </c>
      <c r="C5" s="24">
        <v>42857</v>
      </c>
    </row>
    <row r="6" spans="1:3" s="25" customFormat="1" x14ac:dyDescent="0.25">
      <c r="A6" s="22" t="s">
        <v>57</v>
      </c>
      <c r="B6" s="23">
        <v>106003.24</v>
      </c>
      <c r="C6" s="24">
        <v>42905</v>
      </c>
    </row>
    <row r="7" spans="1:3" s="25" customFormat="1" x14ac:dyDescent="0.25">
      <c r="A7" s="22" t="s">
        <v>58</v>
      </c>
      <c r="B7" s="23">
        <v>303135.83</v>
      </c>
      <c r="C7" s="24">
        <v>42933</v>
      </c>
    </row>
    <row r="8" spans="1:3" s="25" customFormat="1" x14ac:dyDescent="0.25">
      <c r="A8" s="22" t="s">
        <v>59</v>
      </c>
      <c r="B8" s="23">
        <v>72199.62</v>
      </c>
      <c r="C8" s="24">
        <v>43073</v>
      </c>
    </row>
    <row r="9" spans="1:3" s="25" customFormat="1" x14ac:dyDescent="0.25">
      <c r="A9" s="22" t="s">
        <v>60</v>
      </c>
      <c r="B9" s="23">
        <v>2500</v>
      </c>
      <c r="C9" s="24">
        <v>43073</v>
      </c>
    </row>
    <row r="10" spans="1:3" x14ac:dyDescent="0.25">
      <c r="A10" s="14" t="s">
        <v>53</v>
      </c>
      <c r="B10" s="19">
        <f>SUM(B5:B9)</f>
        <v>12871070.35</v>
      </c>
      <c r="C10" s="21"/>
    </row>
    <row r="11" spans="1:3" x14ac:dyDescent="0.25">
      <c r="A11" s="18"/>
      <c r="B11" s="2"/>
    </row>
  </sheetData>
  <mergeCells count="3">
    <mergeCell ref="A1:C1"/>
    <mergeCell ref="A3:A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Calculos</vt:lpstr>
      <vt:lpstr>Modifi Plenarias</vt:lpstr>
      <vt:lpstr>Modifi CGI</vt:lpstr>
      <vt:lpstr>Calculos!Área_de_impresión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2018-06-01T09:26:20Z</dcterms:modified>
</cp:coreProperties>
</file>