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\\Srvdatos\servasoc\Comun\1 NUEVA RED\NOMINATIVAS\2019\Anexos\"/>
    </mc:Choice>
  </mc:AlternateContent>
  <bookViews>
    <workbookView xWindow="-15" yWindow="6015" windowWidth="15480" windowHeight="6060"/>
  </bookViews>
  <sheets>
    <sheet name="DETALLE GASTO PERSONAL" sheetId="13" r:id="rId1"/>
    <sheet name="COSTES INDIRECTOS" sheetId="14" r:id="rId2"/>
    <sheet name="ARREND SERVICIO RÉGIMEN AUTONOM" sheetId="15" r:id="rId3"/>
    <sheet name="PRESUPUESTO TOTAL" sheetId="9" r:id="rId4"/>
    <sheet name="F. FINANCIACION" sheetId="10" r:id="rId5"/>
  </sheets>
  <definedNames>
    <definedName name="_xlnm.Print_Area" localSheetId="2">'ARREND SERVICIO RÉGIMEN AUTONOM'!$A$1:$L$34</definedName>
    <definedName name="_xlnm.Print_Area" localSheetId="1">'COSTES INDIRECTOS'!$A$1:$F$37</definedName>
    <definedName name="_xlnm.Print_Area" localSheetId="0">'DETALLE GASTO PERSONAL'!$A$1:$P$40</definedName>
    <definedName name="_xlnm.Print_Area" localSheetId="4">'F. FINANCIACION'!$A$1:$D$20</definedName>
    <definedName name="_xlnm.Print_Area" localSheetId="3">'PRESUPUESTO TOTAL'!$A$1:$F$47</definedName>
  </definedNames>
  <calcPr calcId="152511" fullPrecision="0" concurrentCalc="0"/>
</workbook>
</file>

<file path=xl/calcChain.xml><?xml version="1.0" encoding="utf-8"?>
<calcChain xmlns="http://schemas.openxmlformats.org/spreadsheetml/2006/main">
  <c r="F33" i="9" l="1"/>
  <c r="E33" i="9"/>
  <c r="D33" i="9"/>
  <c r="C33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3" i="9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Q16" i="13"/>
  <c r="Q17" i="13"/>
  <c r="Q18" i="13"/>
  <c r="Q19" i="13"/>
  <c r="Q20" i="13"/>
  <c r="Q21" i="13"/>
  <c r="Q22" i="13"/>
  <c r="Q23" i="13"/>
  <c r="Q24" i="13"/>
  <c r="Q25" i="13"/>
  <c r="Q26" i="13"/>
  <c r="Q27" i="13"/>
  <c r="Q28" i="13"/>
  <c r="Q29" i="13"/>
  <c r="Q30" i="13"/>
  <c r="Q31" i="13"/>
  <c r="Q32" i="13"/>
  <c r="Q33" i="13"/>
  <c r="Q34" i="13"/>
  <c r="Q35" i="13"/>
  <c r="Q15" i="13"/>
  <c r="I15" i="13"/>
  <c r="K15" i="13"/>
  <c r="J15" i="13"/>
  <c r="B14" i="9"/>
  <c r="B37" i="9"/>
  <c r="B36" i="9"/>
  <c r="B35" i="9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H29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14" i="15"/>
  <c r="F14" i="15"/>
  <c r="L15" i="13"/>
  <c r="P36" i="13"/>
  <c r="F12" i="9"/>
  <c r="O36" i="13"/>
  <c r="E12" i="9"/>
  <c r="N36" i="13"/>
  <c r="D12" i="9"/>
  <c r="M36" i="13"/>
  <c r="H36" i="13"/>
  <c r="G36" i="13"/>
  <c r="F32" i="14"/>
  <c r="E32" i="14"/>
  <c r="D32" i="14"/>
  <c r="C32" i="14"/>
  <c r="B12" i="14"/>
  <c r="L30" i="15"/>
  <c r="J30" i="15"/>
  <c r="I30" i="15"/>
  <c r="B32" i="14"/>
  <c r="C12" i="9"/>
  <c r="I36" i="13"/>
  <c r="F32" i="9"/>
  <c r="J36" i="13"/>
  <c r="B10" i="9"/>
  <c r="F38" i="9"/>
  <c r="F39" i="9"/>
  <c r="K30" i="15"/>
  <c r="D32" i="9"/>
  <c r="C32" i="9"/>
  <c r="G30" i="15"/>
  <c r="C41" i="9"/>
  <c r="D41" i="9"/>
  <c r="F41" i="9"/>
  <c r="F43" i="9"/>
  <c r="B15" i="10"/>
  <c r="E38" i="9"/>
  <c r="D38" i="9"/>
  <c r="E32" i="9"/>
  <c r="H30" i="15"/>
  <c r="B32" i="9"/>
  <c r="L36" i="13"/>
  <c r="B38" i="9"/>
  <c r="E39" i="9"/>
  <c r="D39" i="9"/>
  <c r="K36" i="13"/>
  <c r="B11" i="9"/>
  <c r="C39" i="9"/>
  <c r="C43" i="9"/>
  <c r="B12" i="9"/>
  <c r="B11" i="10"/>
  <c r="D43" i="9"/>
  <c r="B39" i="9"/>
  <c r="B16" i="10"/>
  <c r="E41" i="9"/>
  <c r="E43" i="9"/>
  <c r="B41" i="9"/>
  <c r="B43" i="9"/>
  <c r="B42" i="9"/>
  <c r="B33" i="14"/>
  <c r="B17" i="10"/>
  <c r="C13" i="10"/>
  <c r="I47" i="9"/>
  <c r="C16" i="10"/>
  <c r="C15" i="10"/>
  <c r="C14" i="10"/>
  <c r="C12" i="10"/>
  <c r="C11" i="10"/>
  <c r="C17" i="10"/>
</calcChain>
</file>

<file path=xl/sharedStrings.xml><?xml version="1.0" encoding="utf-8"?>
<sst xmlns="http://schemas.openxmlformats.org/spreadsheetml/2006/main" count="177" uniqueCount="104">
  <si>
    <t>%</t>
  </si>
  <si>
    <t>TOTAL INGRESOS</t>
  </si>
  <si>
    <t>CABILDO</t>
  </si>
  <si>
    <t>OTRAS FUENTES</t>
  </si>
  <si>
    <t>PROCEDENCIA</t>
  </si>
  <si>
    <t>Aportación de usuarios</t>
  </si>
  <si>
    <t xml:space="preserve">TOTAL </t>
  </si>
  <si>
    <t>TOTAL GASTOS PERSONAL</t>
  </si>
  <si>
    <t>CATEGORÍA</t>
  </si>
  <si>
    <t>Nº Profesionales</t>
  </si>
  <si>
    <t>NO PROCEDE</t>
  </si>
  <si>
    <t>FUENTES DE FINANCIACIÓN DEL PROYECTO</t>
  </si>
  <si>
    <t>TOTAL</t>
  </si>
  <si>
    <t>SUBTOTAL GASTOS CORRIENTES</t>
  </si>
  <si>
    <t>SUBTOTAL  EQUIPAMIENTOS</t>
  </si>
  <si>
    <t>FINANCIACION</t>
  </si>
  <si>
    <t>PROPIA</t>
  </si>
  <si>
    <t>Seguridad Social (empresa)</t>
  </si>
  <si>
    <t xml:space="preserve">Nº horas/sem    </t>
  </si>
  <si>
    <t>COSTE BRUTO TOTAL</t>
  </si>
  <si>
    <t>% Imputado al proyecto</t>
  </si>
  <si>
    <t>JORNADA LABORAL</t>
  </si>
  <si>
    <t>F. PROPIA</t>
  </si>
  <si>
    <t>Gobierno de Canarias (especificar Consejería):</t>
  </si>
  <si>
    <t>Otra Administración Pública (especificar):</t>
  </si>
  <si>
    <t xml:space="preserve">Iniciativa privada (especificar): </t>
  </si>
  <si>
    <t>COSTES DIRECTOS</t>
  </si>
  <si>
    <t xml:space="preserve">PERSONAL                                                </t>
  </si>
  <si>
    <t>SUBTOTAL PERSONAL</t>
  </si>
  <si>
    <t>CONCEPTOS</t>
  </si>
  <si>
    <t>Remuneración (sueldo+SS trabajador+IRPF)</t>
  </si>
  <si>
    <t>EQUIPAMIENTO</t>
  </si>
  <si>
    <t>Otros suministros (especificar)</t>
  </si>
  <si>
    <t>Suministro de energía eléctrica</t>
  </si>
  <si>
    <t>Abastecimiento de agua</t>
  </si>
  <si>
    <t>Vestuario (de beneficiarios)</t>
  </si>
  <si>
    <t>Comunicaciones (telefónicas, postales)</t>
  </si>
  <si>
    <t>Enseres básicos</t>
  </si>
  <si>
    <t>Gastos de imprenta</t>
  </si>
  <si>
    <t>Transporte</t>
  </si>
  <si>
    <t>Seguros (de beneficiarios)</t>
  </si>
  <si>
    <t>Formación</t>
  </si>
  <si>
    <t>Productos alimenticios</t>
  </si>
  <si>
    <t>Productos de limpieza</t>
  </si>
  <si>
    <t>TOTAL COSTES DIRECTOS</t>
  </si>
  <si>
    <t>Equipos informáticos</t>
  </si>
  <si>
    <t>Otros (especificar)</t>
  </si>
  <si>
    <t>COSTE TOTAL DEL PROYECTO</t>
  </si>
  <si>
    <t xml:space="preserve">Material didáctico y de taller  </t>
  </si>
  <si>
    <t xml:space="preserve">TOTAL COSTES INDIRECTOS   </t>
  </si>
  <si>
    <t>Límite máximo del Coste indirecto: 5%</t>
  </si>
  <si>
    <t>Material de oficina e informático no inventariable</t>
  </si>
  <si>
    <t>Mobiliario</t>
  </si>
  <si>
    <t>Si la casilla marca "ERROR", revisar importe de costes indirectos, al superar el máximo permitido</t>
  </si>
  <si>
    <t>ENTIDAD SOLICITANTE:</t>
  </si>
  <si>
    <t xml:space="preserve">DENOMINACIÓN PROYECTO: </t>
  </si>
  <si>
    <t>ANEXO IV</t>
  </si>
  <si>
    <t xml:space="preserve"> PRESUPUESTO DE GASTOS DEL PROYECTO</t>
  </si>
  <si>
    <t>El/La representante,</t>
  </si>
  <si>
    <t>Fdo.:</t>
  </si>
  <si>
    <t xml:space="preserve"> GASTOS DE PERSONAL</t>
  </si>
  <si>
    <t>DENOMINACIÓN DEL PROYECTO:</t>
  </si>
  <si>
    <t xml:space="preserve">ANEXO IV  </t>
  </si>
  <si>
    <t xml:space="preserve">COSTES INDIRECTOS </t>
  </si>
  <si>
    <r>
      <t xml:space="preserve">TOTAL COSTES INDIRECTOS                                                  </t>
    </r>
    <r>
      <rPr>
        <sz val="9"/>
        <rFont val="Optima"/>
        <family val="2"/>
      </rPr>
      <t xml:space="preserve"> Se desglosarán en hoja "Costes indirectos"</t>
    </r>
  </si>
  <si>
    <t>GASTOS CORRIENTES</t>
  </si>
  <si>
    <t xml:space="preserve">Actividades de ocio (especificar) </t>
  </si>
  <si>
    <t xml:space="preserve">ENTIDAD SOLICITANTE: </t>
  </si>
  <si>
    <t>COSTE HORA</t>
  </si>
  <si>
    <t>COSTE TOTAL MES</t>
  </si>
  <si>
    <t>IMPUTACIÓN AL PROYECTO</t>
  </si>
  <si>
    <t>TOTAL GASTOS PERSONAL IMPUTADO</t>
  </si>
  <si>
    <t>APORTACIÓN DE USUARIOS</t>
  </si>
  <si>
    <t xml:space="preserve"> FUENTES DE FINANCIACION</t>
  </si>
  <si>
    <t>APORTACIÓN USUARIOS</t>
  </si>
  <si>
    <t>Financiación propia ( Incluir la cuota de socios)</t>
  </si>
  <si>
    <t>F. PROPIA       (Se incluye la cuota de Socios)</t>
  </si>
  <si>
    <r>
      <t xml:space="preserve">SUBVENCION                        Prevista / Solicitada / </t>
    </r>
    <r>
      <rPr>
        <b/>
        <sz val="9"/>
        <rFont val="Optima"/>
        <family val="2"/>
      </rPr>
      <t>Concedida</t>
    </r>
    <r>
      <rPr>
        <b/>
        <sz val="10"/>
        <rFont val="Optima"/>
        <family val="2"/>
      </rPr>
      <t xml:space="preserve">        (1)             </t>
    </r>
  </si>
  <si>
    <t>IMPORTE                               (2)</t>
  </si>
  <si>
    <t xml:space="preserve">(1) Adjuntar las solicitudes presentadas o la copia de la  Resoluciones  de Concesión de las Subvenciones concedidas por otras Administraciones Públicas. </t>
  </si>
  <si>
    <t>TOTAL GASTOS ARRENDAMIENTO DE SERVICIO</t>
  </si>
  <si>
    <t>Las columnas sombreadas se rellenan automáticamente, no será necesario su cumplimentación.</t>
  </si>
  <si>
    <t>(2) Las celdas sombreadas se rellenan automáticamente, no será necesario su cumplimentación.</t>
  </si>
  <si>
    <t>GRUPOS RETRIBUTIVOS</t>
  </si>
  <si>
    <t>Grupo I</t>
  </si>
  <si>
    <t xml:space="preserve"> Remuneración (sueldo+SS trabajador+IRPF) </t>
  </si>
  <si>
    <t xml:space="preserve">Remuneración (sueldo+SS trabajador+IRPF) </t>
  </si>
  <si>
    <t>Grupo II</t>
  </si>
  <si>
    <t>Grupo III</t>
  </si>
  <si>
    <t>Grupo IV</t>
  </si>
  <si>
    <t>Grupo V</t>
  </si>
  <si>
    <t>En                                   , a       de                        de 20</t>
  </si>
  <si>
    <t>Periodo contratación. Ejemplo: 1/1/XX a 31/1/XX)</t>
  </si>
  <si>
    <t>COSTE TOTAL SEMANAL</t>
  </si>
  <si>
    <t xml:space="preserve">Arrendamiento de Servicio (Contratación en régimen autonómo) </t>
  </si>
  <si>
    <t>Auditoría, Gestoría y Asesoría</t>
  </si>
  <si>
    <t>Arrendamiento de Servicio: Contratación de persona jurídica ( Según detalle Anexo III)</t>
  </si>
  <si>
    <t>Otros ( especificar)</t>
  </si>
  <si>
    <t>DETALLE DE ARRENDAMIENTO DE SERVICIOS (EN RÉGIMEN DE AUTÓNOMOS)</t>
  </si>
  <si>
    <t>Periodo contratación (nº meses) imputado al proyecto</t>
  </si>
  <si>
    <t>Nº horas/sem  contrato laboral</t>
  </si>
  <si>
    <t>COSTE BRUTO MENSUAL NÓMINA</t>
  </si>
  <si>
    <t>Cabildo de Gran Canaria</t>
  </si>
  <si>
    <t>Nota:  La columna con fondo color amarillo corresponde a los grupos de cotización de los trabajadores. Se debe desplegar la lista y seleccionar el correspondiente a cada trabajador para que coincida con el Anexo III.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</si>
</sst>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Optima"/>
      <family val="2"/>
    </font>
    <font>
      <sz val="10"/>
      <name val="Optima"/>
      <family val="2"/>
    </font>
    <font>
      <b/>
      <sz val="10"/>
      <name val="Optima"/>
      <family val="2"/>
    </font>
    <font>
      <b/>
      <sz val="8"/>
      <name val="Optima"/>
      <family val="2"/>
    </font>
    <font>
      <sz val="8"/>
      <name val="Optima"/>
      <family val="2"/>
    </font>
    <font>
      <b/>
      <sz val="9"/>
      <name val="Optima"/>
      <family val="2"/>
    </font>
    <font>
      <sz val="7"/>
      <name val="Optima"/>
      <family val="2"/>
    </font>
    <font>
      <sz val="11"/>
      <name val="Optima"/>
      <family val="2"/>
    </font>
    <font>
      <sz val="5"/>
      <name val="Optima"/>
      <family val="2"/>
    </font>
    <font>
      <sz val="7"/>
      <name val="Arial"/>
      <family val="2"/>
    </font>
    <font>
      <sz val="6"/>
      <name val="Arial"/>
      <family val="2"/>
    </font>
    <font>
      <i/>
      <sz val="9"/>
      <name val="Optima"/>
      <family val="2"/>
    </font>
    <font>
      <b/>
      <sz val="11"/>
      <name val="Optima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Optima"/>
    </font>
    <font>
      <b/>
      <sz val="8"/>
      <name val="Optima"/>
    </font>
    <font>
      <sz val="12"/>
      <name val="Optima"/>
      <family val="2"/>
    </font>
    <font>
      <sz val="11"/>
      <name val="Optima"/>
    </font>
    <font>
      <sz val="7"/>
      <name val="Optima"/>
    </font>
    <font>
      <sz val="8"/>
      <color rgb="FF000000"/>
      <name val="Segoe UI"/>
      <family val="2"/>
    </font>
    <font>
      <b/>
      <sz val="8"/>
      <color rgb="FFFF0000"/>
      <name val="Optima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196">
    <xf numFmtId="0" fontId="0" fillId="0" borderId="0" xfId="0"/>
    <xf numFmtId="0" fontId="3" fillId="0" borderId="0" xfId="0" applyFont="1" applyAlignment="1" applyProtection="1">
      <alignment vertical="center" wrapText="1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164" fontId="6" fillId="3" borderId="1" xfId="0" applyNumberFormat="1" applyFont="1" applyFill="1" applyBorder="1" applyAlignment="1" applyProtection="1">
      <alignment horizontal="center" vertical="center"/>
      <protection locked="0"/>
    </xf>
    <xf numFmtId="164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64" fontId="3" fillId="0" borderId="1" xfId="0" applyNumberFormat="1" applyFont="1" applyBorder="1" applyAlignment="1" applyProtection="1">
      <alignment horizontal="right"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8" fillId="3" borderId="2" xfId="0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horizontal="right" vertical="center" wrapText="1"/>
      <protection locked="0"/>
    </xf>
    <xf numFmtId="10" fontId="3" fillId="0" borderId="0" xfId="0" applyNumberFormat="1" applyFont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164" fontId="14" fillId="0" borderId="0" xfId="0" applyNumberFormat="1" applyFont="1" applyFill="1" applyBorder="1" applyAlignment="1" applyProtection="1">
      <alignment horizontal="center" vertical="center"/>
      <protection locked="0"/>
    </xf>
    <xf numFmtId="164" fontId="3" fillId="3" borderId="1" xfId="0" applyNumberFormat="1" applyFont="1" applyFill="1" applyBorder="1" applyAlignment="1" applyProtection="1">
      <alignment horizontal="right" vertical="center" wrapText="1"/>
    </xf>
    <xf numFmtId="164" fontId="3" fillId="3" borderId="1" xfId="0" applyNumberFormat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0" fontId="7" fillId="3" borderId="1" xfId="0" applyNumberFormat="1" applyFont="1" applyFill="1" applyBorder="1" applyAlignment="1" applyProtection="1">
      <alignment horizontal="center" vertical="center" wrapText="1"/>
    </xf>
    <xf numFmtId="164" fontId="8" fillId="3" borderId="1" xfId="0" applyNumberFormat="1" applyFont="1" applyFill="1" applyBorder="1" applyAlignment="1" applyProtection="1">
      <alignment horizontal="right" vertical="center"/>
    </xf>
    <xf numFmtId="164" fontId="7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0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left" vertical="center" wrapText="1"/>
      <protection locked="0"/>
    </xf>
    <xf numFmtId="164" fontId="4" fillId="0" borderId="1" xfId="0" applyNumberFormat="1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4" fontId="4" fillId="2" borderId="1" xfId="0" applyNumberFormat="1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justify"/>
      <protection locked="0"/>
    </xf>
    <xf numFmtId="0" fontId="10" fillId="0" borderId="0" xfId="0" applyFont="1" applyProtection="1"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10" fontId="7" fillId="3" borderId="2" xfId="0" applyNumberFormat="1" applyFont="1" applyFill="1" applyBorder="1" applyAlignment="1" applyProtection="1">
      <alignment horizontal="center" vertical="center" wrapText="1"/>
    </xf>
    <xf numFmtId="164" fontId="3" fillId="3" borderId="11" xfId="0" applyNumberFormat="1" applyFont="1" applyFill="1" applyBorder="1" applyAlignment="1" applyProtection="1">
      <alignment horizontal="right" vertical="center" wrapText="1"/>
    </xf>
    <xf numFmtId="164" fontId="8" fillId="3" borderId="13" xfId="0" applyNumberFormat="1" applyFont="1" applyFill="1" applyBorder="1" applyAlignment="1" applyProtection="1">
      <alignment horizontal="right" vertical="center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19" fillId="3" borderId="1" xfId="0" applyFont="1" applyFill="1" applyBorder="1" applyAlignment="1" applyProtection="1">
      <alignment horizontal="center" vertical="center" wrapText="1"/>
      <protection locked="0"/>
    </xf>
    <xf numFmtId="164" fontId="3" fillId="5" borderId="1" xfId="0" applyNumberFormat="1" applyFont="1" applyFill="1" applyBorder="1" applyAlignment="1" applyProtection="1">
      <alignment horizontal="right" vertical="center"/>
    </xf>
    <xf numFmtId="4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4" fontId="8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horizontal="right" vertical="center"/>
    </xf>
    <xf numFmtId="164" fontId="3" fillId="5" borderId="1" xfId="0" applyNumberFormat="1" applyFont="1" applyFill="1" applyBorder="1" applyAlignment="1" applyProtection="1">
      <alignment horizontal="right" vertical="center" wrapText="1"/>
    </xf>
    <xf numFmtId="10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64" fontId="7" fillId="5" borderId="1" xfId="0" applyNumberFormat="1" applyFont="1" applyFill="1" applyBorder="1" applyAlignment="1" applyProtection="1">
      <alignment horizontal="right" vertical="center"/>
    </xf>
    <xf numFmtId="164" fontId="4" fillId="5" borderId="1" xfId="0" applyNumberFormat="1" applyFont="1" applyFill="1" applyBorder="1" applyAlignment="1" applyProtection="1">
      <alignment horizontal="right" vertical="center" wrapText="1"/>
    </xf>
    <xf numFmtId="164" fontId="5" fillId="5" borderId="1" xfId="0" applyNumberFormat="1" applyFont="1" applyFill="1" applyBorder="1" applyAlignment="1" applyProtection="1">
      <alignment horizontal="right"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22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hidden="1"/>
    </xf>
    <xf numFmtId="164" fontId="6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vertical="center" wrapText="1"/>
      <protection locked="0"/>
    </xf>
    <xf numFmtId="0" fontId="4" fillId="5" borderId="1" xfId="0" applyFont="1" applyFill="1" applyBorder="1" applyAlignment="1" applyProtection="1">
      <alignment vertical="center"/>
      <protection locked="0"/>
    </xf>
    <xf numFmtId="4" fontId="4" fillId="5" borderId="1" xfId="0" applyNumberFormat="1" applyFont="1" applyFill="1" applyBorder="1" applyAlignment="1" applyProtection="1">
      <alignment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8" fillId="5" borderId="1" xfId="0" applyNumberFormat="1" applyFont="1" applyFill="1" applyBorder="1" applyAlignment="1" applyProtection="1">
      <alignment horizontal="center" vertical="center" wrapText="1"/>
    </xf>
    <xf numFmtId="164" fontId="3" fillId="4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3" fillId="5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vertical="center" wrapText="1"/>
      <protection locked="0"/>
    </xf>
    <xf numFmtId="0" fontId="4" fillId="7" borderId="1" xfId="0" applyFont="1" applyFill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16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16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  <protection locked="0"/>
    </xf>
    <xf numFmtId="0" fontId="4" fillId="3" borderId="19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20" xfId="0" applyFont="1" applyFill="1" applyBorder="1" applyAlignment="1" applyProtection="1">
      <alignment horizontal="center" vertical="center" wrapText="1"/>
      <protection locked="0"/>
    </xf>
    <xf numFmtId="0" fontId="13" fillId="3" borderId="11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164" fontId="7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164" fontId="3" fillId="3" borderId="11" xfId="0" applyNumberFormat="1" applyFont="1" applyFill="1" applyBorder="1" applyAlignment="1" applyProtection="1">
      <alignment horizontal="center" vertical="center" textRotation="44" wrapText="1"/>
      <protection locked="0"/>
    </xf>
    <xf numFmtId="164" fontId="3" fillId="3" borderId="12" xfId="0" applyNumberFormat="1" applyFont="1" applyFill="1" applyBorder="1" applyAlignment="1" applyProtection="1">
      <alignment horizontal="center" vertical="center" textRotation="44" wrapText="1"/>
      <protection locked="0"/>
    </xf>
    <xf numFmtId="164" fontId="0" fillId="3" borderId="13" xfId="0" applyNumberForma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 applyProtection="1">
      <alignment horizontal="left" vertical="center" wrapText="1"/>
      <protection locked="0"/>
    </xf>
    <xf numFmtId="0" fontId="10" fillId="2" borderId="9" xfId="0" applyFont="1" applyFill="1" applyBorder="1" applyAlignment="1" applyProtection="1">
      <alignment horizontal="left" vertical="center" wrapText="1"/>
      <protection locked="0"/>
    </xf>
    <xf numFmtId="0" fontId="10" fillId="2" borderId="10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/>
      <protection locked="0"/>
    </xf>
    <xf numFmtId="0" fontId="10" fillId="2" borderId="6" xfId="0" applyFont="1" applyFill="1" applyBorder="1" applyAlignment="1" applyProtection="1">
      <alignment horizontal="left" vertical="center"/>
      <protection locked="0"/>
    </xf>
    <xf numFmtId="0" fontId="10" fillId="2" borderId="7" xfId="0" applyFont="1" applyFill="1" applyBorder="1" applyAlignment="1" applyProtection="1">
      <alignment horizontal="left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5" fillId="3" borderId="7" xfId="0" applyFont="1" applyFill="1" applyBorder="1" applyAlignment="1" applyProtection="1">
      <alignment horizontal="center" vertical="center"/>
      <protection locked="0"/>
    </xf>
    <xf numFmtId="0" fontId="15" fillId="3" borderId="8" xfId="0" applyFont="1" applyFill="1" applyBorder="1" applyAlignment="1" applyProtection="1">
      <alignment horizontal="center" vertical="center" wrapText="1"/>
      <protection locked="0"/>
    </xf>
    <xf numFmtId="0" fontId="15" fillId="3" borderId="9" xfId="0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horizontal="center" vertical="center" wrapText="1"/>
      <protection locked="0"/>
    </xf>
    <xf numFmtId="0" fontId="21" fillId="0" borderId="8" xfId="0" applyFont="1" applyBorder="1" applyAlignment="1" applyProtection="1">
      <alignment horizontal="center" wrapText="1"/>
      <protection locked="0"/>
    </xf>
    <xf numFmtId="0" fontId="21" fillId="0" borderId="9" xfId="0" applyFont="1" applyBorder="1" applyAlignment="1" applyProtection="1">
      <alignment horizontal="center" wrapText="1"/>
      <protection locked="0"/>
    </xf>
    <xf numFmtId="0" fontId="21" fillId="0" borderId="10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horizontal="left" vertical="center"/>
      <protection locked="0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0" fontId="24" fillId="3" borderId="1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0</xdr:row>
      <xdr:rowOff>66675</xdr:rowOff>
    </xdr:from>
    <xdr:to>
      <xdr:col>1</xdr:col>
      <xdr:colOff>1228725</xdr:colOff>
      <xdr:row>5</xdr:row>
      <xdr:rowOff>76200</xdr:rowOff>
    </xdr:to>
    <xdr:pic>
      <xdr:nvPicPr>
        <xdr:cNvPr id="4097" name="Picture 22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66675"/>
          <a:ext cx="8667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76200</xdr:colOff>
      <xdr:row>1</xdr:row>
      <xdr:rowOff>19050</xdr:rowOff>
    </xdr:from>
    <xdr:to>
      <xdr:col>14</xdr:col>
      <xdr:colOff>57150</xdr:colOff>
      <xdr:row>4</xdr:row>
      <xdr:rowOff>152400</xdr:rowOff>
    </xdr:to>
    <xdr:sp macro="" textlink="">
      <xdr:nvSpPr>
        <xdr:cNvPr id="4099" name="Text Box 3"/>
        <xdr:cNvSpPr txBox="1">
          <a:spLocks noChangeArrowheads="1"/>
        </xdr:cNvSpPr>
      </xdr:nvSpPr>
      <xdr:spPr bwMode="auto">
        <a:xfrm>
          <a:off x="5343525" y="180975"/>
          <a:ext cx="2971800" cy="619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CONSEJERÍA DE ÁREA DE POLÍTICA SOCIAL Y ACCESIBILIDAD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SERVICIO DE POLÍTICA SOCIAL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15.0.1</a:t>
          </a:r>
          <a:endParaRPr lang="en-US" sz="900" b="0" i="0" u="none" strike="noStrike" baseline="0">
            <a:solidFill>
              <a:srgbClr val="000000"/>
            </a:solidFill>
            <a:latin typeface="Optima"/>
          </a:endParaRPr>
        </a:p>
        <a:p>
          <a:pPr algn="ctr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Optim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47625</xdr:rowOff>
    </xdr:from>
    <xdr:to>
      <xdr:col>0</xdr:col>
      <xdr:colOff>1038225</xdr:colOff>
      <xdr:row>5</xdr:row>
      <xdr:rowOff>9525</xdr:rowOff>
    </xdr:to>
    <xdr:pic>
      <xdr:nvPicPr>
        <xdr:cNvPr id="1025" name="Picture 22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47625"/>
          <a:ext cx="9144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0</xdr:row>
      <xdr:rowOff>123825</xdr:rowOff>
    </xdr:from>
    <xdr:to>
      <xdr:col>4</xdr:col>
      <xdr:colOff>714375</xdr:colOff>
      <xdr:row>4</xdr:row>
      <xdr:rowOff>95250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085975" y="123825"/>
          <a:ext cx="2971800" cy="619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CONSEJERÍA DE ÁREA DE POLÍTICA SOCIAL Y ACCESIBILIDAD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SERVICIO DE POLÍTICA SOCIAL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15.0.1.</a:t>
          </a:r>
        </a:p>
        <a:p>
          <a:pPr algn="ctr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Optim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66675</xdr:rowOff>
    </xdr:from>
    <xdr:to>
      <xdr:col>0</xdr:col>
      <xdr:colOff>1228725</xdr:colOff>
      <xdr:row>5</xdr:row>
      <xdr:rowOff>76200</xdr:rowOff>
    </xdr:to>
    <xdr:pic>
      <xdr:nvPicPr>
        <xdr:cNvPr id="2" name="Picture 22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66675"/>
          <a:ext cx="8667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76200</xdr:colOff>
      <xdr:row>1</xdr:row>
      <xdr:rowOff>19050</xdr:rowOff>
    </xdr:from>
    <xdr:to>
      <xdr:col>10</xdr:col>
      <xdr:colOff>57150</xdr:colOff>
      <xdr:row>4</xdr:row>
      <xdr:rowOff>152400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343525" y="190500"/>
          <a:ext cx="2971800" cy="647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CONSEJERÍA DE ÁREA DE POLÍTICA SOCIAL Y ACCESIBILIDAD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SERVICIO DE POLÍTICA SOCIAL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15.0.1.</a:t>
          </a:r>
          <a:endParaRPr lang="en-US" sz="900" b="0" i="0" u="none" strike="noStrike" baseline="0">
            <a:solidFill>
              <a:srgbClr val="000000"/>
            </a:solidFill>
            <a:latin typeface="Optima"/>
          </a:endParaRPr>
        </a:p>
        <a:p>
          <a:pPr algn="ctr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Optim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200025</xdr:colOff>
      <xdr:row>25</xdr:row>
      <xdr:rowOff>123825</xdr:rowOff>
    </xdr:from>
    <xdr:ext cx="184731" cy="264560"/>
    <xdr:sp macro="" textlink="">
      <xdr:nvSpPr>
        <xdr:cNvPr id="4" name="3 CuadroTexto"/>
        <xdr:cNvSpPr txBox="1"/>
      </xdr:nvSpPr>
      <xdr:spPr>
        <a:xfrm>
          <a:off x="2647950" y="524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0</xdr:col>
      <xdr:colOff>371475</xdr:colOff>
      <xdr:row>0</xdr:row>
      <xdr:rowOff>0</xdr:rowOff>
    </xdr:from>
    <xdr:to>
      <xdr:col>0</xdr:col>
      <xdr:colOff>1266825</xdr:colOff>
      <xdr:row>2</xdr:row>
      <xdr:rowOff>209550</xdr:rowOff>
    </xdr:to>
    <xdr:pic>
      <xdr:nvPicPr>
        <xdr:cNvPr id="3074" name="Picture 33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0"/>
          <a:ext cx="8953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676275</xdr:colOff>
      <xdr:row>0</xdr:row>
      <xdr:rowOff>66675</xdr:rowOff>
    </xdr:from>
    <xdr:to>
      <xdr:col>5</xdr:col>
      <xdr:colOff>104775</xdr:colOff>
      <xdr:row>2</xdr:row>
      <xdr:rowOff>38100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3619500" y="66675"/>
          <a:ext cx="2971800" cy="619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CONSEJERÍA DE ÁREA DE POLÍTICA SOCIAL Y ACCESIBILIDAD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SERVICIO DE POLÍTICA SOCIAL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15.0.1.</a:t>
          </a:r>
        </a:p>
        <a:p>
          <a:pPr algn="ctr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Optim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161925</xdr:rowOff>
    </xdr:from>
    <xdr:to>
      <xdr:col>0</xdr:col>
      <xdr:colOff>1085850</xdr:colOff>
      <xdr:row>3</xdr:row>
      <xdr:rowOff>123825</xdr:rowOff>
    </xdr:to>
    <xdr:pic>
      <xdr:nvPicPr>
        <xdr:cNvPr id="2049" name="Picture 33" descr="logo_centenario_1tint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161925"/>
          <a:ext cx="9334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1190625</xdr:colOff>
      <xdr:row>20</xdr:row>
      <xdr:rowOff>276225</xdr:rowOff>
    </xdr:from>
    <xdr:ext cx="184731" cy="264560"/>
    <xdr:sp macro="" textlink="">
      <xdr:nvSpPr>
        <xdr:cNvPr id="5" name="4 CuadroTexto"/>
        <xdr:cNvSpPr txBox="1"/>
      </xdr:nvSpPr>
      <xdr:spPr>
        <a:xfrm>
          <a:off x="1190625" y="811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</xdr:col>
      <xdr:colOff>142875</xdr:colOff>
      <xdr:row>0</xdr:row>
      <xdr:rowOff>47625</xdr:rowOff>
    </xdr:from>
    <xdr:to>
      <xdr:col>3</xdr:col>
      <xdr:colOff>1647825</xdr:colOff>
      <xdr:row>2</xdr:row>
      <xdr:rowOff>38100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3181350" y="47625"/>
          <a:ext cx="2971800" cy="619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CONSEJERÍA DE ÁREA DE POLÍTICA SOCIAL Y ACCESIBILIDAD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SERVICIO DE POLÍTICA SOCIAL</a:t>
          </a:r>
        </a:p>
        <a:p>
          <a:pPr algn="ctr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Optima"/>
            </a:rPr>
            <a:t>15.0.1</a:t>
          </a:r>
        </a:p>
        <a:p>
          <a:pPr algn="ctr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Optima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11</xdr:row>
          <xdr:rowOff>95250</xdr:rowOff>
        </xdr:from>
        <xdr:to>
          <xdr:col>3</xdr:col>
          <xdr:colOff>581025</xdr:colOff>
          <xdr:row>11</xdr:row>
          <xdr:rowOff>323850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Prevista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1476375</xdr:colOff>
          <xdr:row>11</xdr:row>
          <xdr:rowOff>104775</xdr:rowOff>
        </xdr:from>
        <xdr:to>
          <xdr:col>3</xdr:col>
          <xdr:colOff>2047875</xdr:colOff>
          <xdr:row>11</xdr:row>
          <xdr:rowOff>304800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Concedida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11</xdr:row>
          <xdr:rowOff>85725</xdr:rowOff>
        </xdr:from>
        <xdr:to>
          <xdr:col>3</xdr:col>
          <xdr:colOff>1371600</xdr:colOff>
          <xdr:row>11</xdr:row>
          <xdr:rowOff>342900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Solicitada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12</xdr:row>
          <xdr:rowOff>85725</xdr:rowOff>
        </xdr:from>
        <xdr:to>
          <xdr:col>3</xdr:col>
          <xdr:colOff>590550</xdr:colOff>
          <xdr:row>12</xdr:row>
          <xdr:rowOff>314325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Prevista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704850</xdr:colOff>
          <xdr:row>12</xdr:row>
          <xdr:rowOff>47625</xdr:rowOff>
        </xdr:from>
        <xdr:to>
          <xdr:col>3</xdr:col>
          <xdr:colOff>1371600</xdr:colOff>
          <xdr:row>12</xdr:row>
          <xdr:rowOff>295275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Solicitada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1476375</xdr:colOff>
          <xdr:row>12</xdr:row>
          <xdr:rowOff>76200</xdr:rowOff>
        </xdr:from>
        <xdr:to>
          <xdr:col>3</xdr:col>
          <xdr:colOff>2047875</xdr:colOff>
          <xdr:row>12</xdr:row>
          <xdr:rowOff>276225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Concedida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13</xdr:row>
          <xdr:rowOff>47625</xdr:rowOff>
        </xdr:from>
        <xdr:to>
          <xdr:col>3</xdr:col>
          <xdr:colOff>581025</xdr:colOff>
          <xdr:row>13</xdr:row>
          <xdr:rowOff>276225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Prevista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714375</xdr:colOff>
          <xdr:row>13</xdr:row>
          <xdr:rowOff>38100</xdr:rowOff>
        </xdr:from>
        <xdr:to>
          <xdr:col>3</xdr:col>
          <xdr:colOff>1381125</xdr:colOff>
          <xdr:row>13</xdr:row>
          <xdr:rowOff>276225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Solicitada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1476375</xdr:colOff>
          <xdr:row>13</xdr:row>
          <xdr:rowOff>57150</xdr:rowOff>
        </xdr:from>
        <xdr:to>
          <xdr:col>3</xdr:col>
          <xdr:colOff>2047875</xdr:colOff>
          <xdr:row>13</xdr:row>
          <xdr:rowOff>257175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E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Concedida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4"/>
  <sheetViews>
    <sheetView tabSelected="1" zoomScaleNormal="100" workbookViewId="0">
      <selection activeCell="D15" sqref="D15"/>
    </sheetView>
  </sheetViews>
  <sheetFormatPr baseColWidth="10" defaultColWidth="11.42578125" defaultRowHeight="13.5" x14ac:dyDescent="0.2"/>
  <cols>
    <col min="1" max="1" width="11.5703125" style="27" customWidth="1"/>
    <col min="2" max="2" width="32.7109375" style="27" customWidth="1"/>
    <col min="3" max="3" width="9.42578125" style="27" customWidth="1"/>
    <col min="4" max="4" width="8.85546875" style="27" customWidth="1"/>
    <col min="5" max="5" width="7.5703125" style="27" customWidth="1"/>
    <col min="6" max="6" width="8.140625" style="27" customWidth="1"/>
    <col min="7" max="7" width="15.28515625" style="27" customWidth="1"/>
    <col min="8" max="8" width="15.85546875" style="27" customWidth="1"/>
    <col min="9" max="9" width="12.7109375" style="27" customWidth="1"/>
    <col min="10" max="10" width="13.85546875" style="27" customWidth="1"/>
    <col min="11" max="11" width="15.140625" style="27" customWidth="1"/>
    <col min="12" max="12" width="12.140625" style="27" customWidth="1"/>
    <col min="13" max="15" width="11.28515625" style="27" bestFit="1" customWidth="1"/>
    <col min="16" max="16" width="11.42578125" style="27"/>
    <col min="17" max="23" width="11.42578125" style="27" hidden="1" customWidth="1"/>
    <col min="24" max="16384" width="11.42578125" style="27"/>
  </cols>
  <sheetData>
    <row r="1" spans="1:23" x14ac:dyDescent="0.2">
      <c r="V1" s="80" t="s">
        <v>84</v>
      </c>
      <c r="W1" s="80">
        <v>61960.87</v>
      </c>
    </row>
    <row r="2" spans="1:23" x14ac:dyDescent="0.2">
      <c r="V2" s="80" t="s">
        <v>87</v>
      </c>
      <c r="W2" s="80">
        <v>49309</v>
      </c>
    </row>
    <row r="3" spans="1:23" x14ac:dyDescent="0.2">
      <c r="V3" s="80" t="s">
        <v>88</v>
      </c>
      <c r="W3" s="80">
        <v>34789.08</v>
      </c>
    </row>
    <row r="4" spans="1:23" x14ac:dyDescent="0.2">
      <c r="V4" s="80" t="s">
        <v>89</v>
      </c>
      <c r="W4" s="80">
        <v>29375.84</v>
      </c>
    </row>
    <row r="5" spans="1:23" x14ac:dyDescent="0.2">
      <c r="V5" s="80" t="s">
        <v>90</v>
      </c>
      <c r="W5" s="80">
        <v>25797.98</v>
      </c>
    </row>
    <row r="7" spans="1:23" x14ac:dyDescent="0.2">
      <c r="A7" s="109" t="s">
        <v>56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1:23" ht="19.5" customHeight="1" x14ac:dyDescent="0.2">
      <c r="A8" s="112" t="s">
        <v>60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4"/>
    </row>
    <row r="9" spans="1:23" ht="24" customHeight="1" x14ac:dyDescent="0.2">
      <c r="A9" s="115" t="s">
        <v>54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7"/>
    </row>
    <row r="10" spans="1:23" ht="35.25" customHeight="1" x14ac:dyDescent="0.2">
      <c r="A10" s="118" t="s">
        <v>61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20"/>
    </row>
    <row r="11" spans="1:23" ht="23.25" customHeight="1" x14ac:dyDescent="0.2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3"/>
    </row>
    <row r="12" spans="1:23" s="28" customFormat="1" ht="16.5" customHeight="1" x14ac:dyDescent="0.2">
      <c r="J12" s="99" t="s">
        <v>70</v>
      </c>
      <c r="K12" s="100"/>
      <c r="L12" s="101"/>
      <c r="P12" s="94"/>
    </row>
    <row r="13" spans="1:23" ht="21.75" customHeight="1" x14ac:dyDescent="0.2">
      <c r="A13" s="104" t="s">
        <v>83</v>
      </c>
      <c r="B13" s="102" t="s">
        <v>8</v>
      </c>
      <c r="C13" s="104" t="s">
        <v>9</v>
      </c>
      <c r="D13" s="104" t="s">
        <v>99</v>
      </c>
      <c r="E13" s="102" t="s">
        <v>21</v>
      </c>
      <c r="F13" s="102"/>
      <c r="G13" s="195" t="s">
        <v>101</v>
      </c>
      <c r="H13" s="195"/>
      <c r="I13" s="125" t="s">
        <v>7</v>
      </c>
      <c r="J13" s="102" t="s">
        <v>19</v>
      </c>
      <c r="K13" s="102"/>
      <c r="L13" s="125" t="s">
        <v>71</v>
      </c>
      <c r="M13" s="102" t="s">
        <v>73</v>
      </c>
      <c r="N13" s="102"/>
      <c r="O13" s="102"/>
      <c r="P13" s="103"/>
    </row>
    <row r="14" spans="1:23" s="30" customFormat="1" ht="45.75" customHeight="1" x14ac:dyDescent="0.2">
      <c r="A14" s="105"/>
      <c r="B14" s="122"/>
      <c r="C14" s="105"/>
      <c r="D14" s="105"/>
      <c r="E14" s="79" t="s">
        <v>100</v>
      </c>
      <c r="F14" s="79" t="s">
        <v>20</v>
      </c>
      <c r="G14" s="76" t="s">
        <v>85</v>
      </c>
      <c r="H14" s="76" t="s">
        <v>17</v>
      </c>
      <c r="I14" s="122"/>
      <c r="J14" s="76" t="s">
        <v>86</v>
      </c>
      <c r="K14" s="76" t="s">
        <v>17</v>
      </c>
      <c r="L14" s="122"/>
      <c r="M14" s="29" t="s">
        <v>2</v>
      </c>
      <c r="N14" s="76" t="s">
        <v>16</v>
      </c>
      <c r="O14" s="76" t="s">
        <v>3</v>
      </c>
      <c r="P14" s="76" t="s">
        <v>72</v>
      </c>
    </row>
    <row r="15" spans="1:23" x14ac:dyDescent="0.2">
      <c r="A15" s="95" t="s">
        <v>90</v>
      </c>
      <c r="B15" s="31"/>
      <c r="C15" s="31"/>
      <c r="D15" s="31"/>
      <c r="E15" s="31"/>
      <c r="F15" s="68"/>
      <c r="G15" s="86"/>
      <c r="H15" s="86"/>
      <c r="I15" s="88">
        <f>(G15+H15)</f>
        <v>0</v>
      </c>
      <c r="J15" s="88">
        <f>(G15*F15)*C15*D15</f>
        <v>0</v>
      </c>
      <c r="K15" s="88">
        <f>(H15*F15)*C15*D15</f>
        <v>0</v>
      </c>
      <c r="L15" s="88">
        <f>IF((J15+K15)=SUM(M15:P15),(J15+K15),"ERROR")</f>
        <v>0</v>
      </c>
      <c r="M15" s="86"/>
      <c r="N15" s="86"/>
      <c r="O15" s="86"/>
      <c r="P15" s="86"/>
      <c r="Q15" s="80">
        <f>IF(M15&lt;=((VLOOKUP(A15,$V$1:$W$5,2,0)/12)*D15)*C15,M15,"ERROR")</f>
        <v>0</v>
      </c>
    </row>
    <row r="16" spans="1:23" x14ac:dyDescent="0.2">
      <c r="A16" s="95" t="s">
        <v>87</v>
      </c>
      <c r="B16" s="31"/>
      <c r="C16" s="31"/>
      <c r="D16" s="31"/>
      <c r="E16" s="31"/>
      <c r="F16" s="68"/>
      <c r="G16" s="86"/>
      <c r="H16" s="86"/>
      <c r="I16" s="88">
        <f t="shared" ref="I16:I35" si="0">(G16+H16)</f>
        <v>0</v>
      </c>
      <c r="J16" s="88">
        <f t="shared" ref="J16:J35" si="1">(G16*F16)*C16*D16</f>
        <v>0</v>
      </c>
      <c r="K16" s="88">
        <f t="shared" ref="K16:K35" si="2">(H16*F16)*C16*D16</f>
        <v>0</v>
      </c>
      <c r="L16" s="88">
        <f t="shared" ref="L16:L35" si="3">IF((J16+K16)=SUM(M16:P16),(J16+K16),"ERROR")</f>
        <v>0</v>
      </c>
      <c r="M16" s="86"/>
      <c r="N16" s="86"/>
      <c r="O16" s="86"/>
      <c r="P16" s="86"/>
      <c r="Q16" s="80">
        <f t="shared" ref="Q16:Q35" si="4">IF(M16&lt;=((VLOOKUP(A16,$V$1:$W$5,2,0)/12)*D16)*C16,M16,"ERROR")</f>
        <v>0</v>
      </c>
    </row>
    <row r="17" spans="1:20" x14ac:dyDescent="0.2">
      <c r="A17" s="95" t="s">
        <v>88</v>
      </c>
      <c r="B17" s="31"/>
      <c r="C17" s="31"/>
      <c r="D17" s="31"/>
      <c r="E17" s="31"/>
      <c r="F17" s="68"/>
      <c r="G17" s="86"/>
      <c r="H17" s="86"/>
      <c r="I17" s="88">
        <f t="shared" si="0"/>
        <v>0</v>
      </c>
      <c r="J17" s="88">
        <f t="shared" si="1"/>
        <v>0</v>
      </c>
      <c r="K17" s="88">
        <f t="shared" si="2"/>
        <v>0</v>
      </c>
      <c r="L17" s="88">
        <f t="shared" si="3"/>
        <v>0</v>
      </c>
      <c r="M17" s="86"/>
      <c r="N17" s="86"/>
      <c r="O17" s="86"/>
      <c r="P17" s="86"/>
      <c r="Q17" s="80">
        <f t="shared" si="4"/>
        <v>0</v>
      </c>
    </row>
    <row r="18" spans="1:20" x14ac:dyDescent="0.2">
      <c r="A18" s="95" t="s">
        <v>84</v>
      </c>
      <c r="B18" s="31"/>
      <c r="C18" s="31"/>
      <c r="D18" s="31"/>
      <c r="E18" s="31"/>
      <c r="F18" s="68"/>
      <c r="G18" s="86"/>
      <c r="H18" s="86"/>
      <c r="I18" s="88">
        <f t="shared" si="0"/>
        <v>0</v>
      </c>
      <c r="J18" s="88">
        <f t="shared" si="1"/>
        <v>0</v>
      </c>
      <c r="K18" s="88">
        <f t="shared" si="2"/>
        <v>0</v>
      </c>
      <c r="L18" s="88">
        <f t="shared" si="3"/>
        <v>0</v>
      </c>
      <c r="M18" s="86"/>
      <c r="N18" s="86"/>
      <c r="O18" s="86"/>
      <c r="P18" s="86"/>
      <c r="Q18" s="80">
        <f t="shared" si="4"/>
        <v>0</v>
      </c>
    </row>
    <row r="19" spans="1:20" x14ac:dyDescent="0.2">
      <c r="A19" s="95" t="s">
        <v>84</v>
      </c>
      <c r="B19" s="31"/>
      <c r="C19" s="31"/>
      <c r="D19" s="31"/>
      <c r="E19" s="31"/>
      <c r="F19" s="68"/>
      <c r="G19" s="86"/>
      <c r="H19" s="86"/>
      <c r="I19" s="88">
        <f t="shared" si="0"/>
        <v>0</v>
      </c>
      <c r="J19" s="88">
        <f t="shared" si="1"/>
        <v>0</v>
      </c>
      <c r="K19" s="88">
        <f t="shared" si="2"/>
        <v>0</v>
      </c>
      <c r="L19" s="88">
        <f t="shared" si="3"/>
        <v>0</v>
      </c>
      <c r="M19" s="86"/>
      <c r="N19" s="86"/>
      <c r="O19" s="86"/>
      <c r="P19" s="86"/>
      <c r="Q19" s="80">
        <f t="shared" si="4"/>
        <v>0</v>
      </c>
    </row>
    <row r="20" spans="1:20" x14ac:dyDescent="0.2">
      <c r="A20" s="95" t="s">
        <v>84</v>
      </c>
      <c r="B20" s="31"/>
      <c r="C20" s="31"/>
      <c r="D20" s="31"/>
      <c r="E20" s="31"/>
      <c r="F20" s="68"/>
      <c r="G20" s="86"/>
      <c r="H20" s="86"/>
      <c r="I20" s="88">
        <f t="shared" si="0"/>
        <v>0</v>
      </c>
      <c r="J20" s="88">
        <f t="shared" si="1"/>
        <v>0</v>
      </c>
      <c r="K20" s="88">
        <f t="shared" si="2"/>
        <v>0</v>
      </c>
      <c r="L20" s="88">
        <f t="shared" si="3"/>
        <v>0</v>
      </c>
      <c r="M20" s="86"/>
      <c r="N20" s="86"/>
      <c r="O20" s="86"/>
      <c r="P20" s="86"/>
      <c r="Q20" s="80">
        <f t="shared" si="4"/>
        <v>0</v>
      </c>
    </row>
    <row r="21" spans="1:20" x14ac:dyDescent="0.2">
      <c r="A21" s="95" t="s">
        <v>84</v>
      </c>
      <c r="B21" s="31"/>
      <c r="C21" s="31"/>
      <c r="D21" s="31"/>
      <c r="E21" s="31"/>
      <c r="F21" s="68"/>
      <c r="G21" s="86"/>
      <c r="H21" s="86"/>
      <c r="I21" s="88">
        <f t="shared" si="0"/>
        <v>0</v>
      </c>
      <c r="J21" s="88">
        <f t="shared" si="1"/>
        <v>0</v>
      </c>
      <c r="K21" s="88">
        <f t="shared" si="2"/>
        <v>0</v>
      </c>
      <c r="L21" s="88">
        <f t="shared" si="3"/>
        <v>0</v>
      </c>
      <c r="M21" s="86"/>
      <c r="N21" s="86"/>
      <c r="O21" s="86"/>
      <c r="P21" s="86"/>
      <c r="Q21" s="80">
        <f t="shared" si="4"/>
        <v>0</v>
      </c>
    </row>
    <row r="22" spans="1:20" x14ac:dyDescent="0.2">
      <c r="A22" s="95" t="s">
        <v>84</v>
      </c>
      <c r="B22" s="31"/>
      <c r="C22" s="31"/>
      <c r="D22" s="31"/>
      <c r="E22" s="31"/>
      <c r="F22" s="68"/>
      <c r="G22" s="86"/>
      <c r="H22" s="86"/>
      <c r="I22" s="88">
        <f t="shared" si="0"/>
        <v>0</v>
      </c>
      <c r="J22" s="88">
        <f t="shared" si="1"/>
        <v>0</v>
      </c>
      <c r="K22" s="88">
        <f t="shared" si="2"/>
        <v>0</v>
      </c>
      <c r="L22" s="88">
        <f t="shared" si="3"/>
        <v>0</v>
      </c>
      <c r="M22" s="86"/>
      <c r="N22" s="86"/>
      <c r="O22" s="86"/>
      <c r="P22" s="86"/>
      <c r="Q22" s="80">
        <f t="shared" si="4"/>
        <v>0</v>
      </c>
    </row>
    <row r="23" spans="1:20" x14ac:dyDescent="0.2">
      <c r="A23" s="95" t="s">
        <v>84</v>
      </c>
      <c r="B23" s="31"/>
      <c r="C23" s="31"/>
      <c r="D23" s="31"/>
      <c r="E23" s="31"/>
      <c r="F23" s="68"/>
      <c r="G23" s="86"/>
      <c r="H23" s="86"/>
      <c r="I23" s="88">
        <f t="shared" si="0"/>
        <v>0</v>
      </c>
      <c r="J23" s="88">
        <f t="shared" si="1"/>
        <v>0</v>
      </c>
      <c r="K23" s="88">
        <f t="shared" si="2"/>
        <v>0</v>
      </c>
      <c r="L23" s="88">
        <f t="shared" si="3"/>
        <v>0</v>
      </c>
      <c r="M23" s="86"/>
      <c r="N23" s="86"/>
      <c r="O23" s="86"/>
      <c r="P23" s="86"/>
      <c r="Q23" s="80">
        <f t="shared" si="4"/>
        <v>0</v>
      </c>
    </row>
    <row r="24" spans="1:20" x14ac:dyDescent="0.2">
      <c r="A24" s="95" t="s">
        <v>84</v>
      </c>
      <c r="B24" s="31"/>
      <c r="C24" s="31"/>
      <c r="D24" s="31"/>
      <c r="E24" s="31"/>
      <c r="F24" s="68"/>
      <c r="G24" s="86"/>
      <c r="H24" s="86"/>
      <c r="I24" s="88">
        <f t="shared" si="0"/>
        <v>0</v>
      </c>
      <c r="J24" s="88">
        <f t="shared" si="1"/>
        <v>0</v>
      </c>
      <c r="K24" s="88">
        <f t="shared" si="2"/>
        <v>0</v>
      </c>
      <c r="L24" s="88">
        <f t="shared" si="3"/>
        <v>0</v>
      </c>
      <c r="M24" s="86"/>
      <c r="N24" s="86"/>
      <c r="O24" s="86"/>
      <c r="P24" s="86"/>
      <c r="Q24" s="80">
        <f t="shared" si="4"/>
        <v>0</v>
      </c>
    </row>
    <row r="25" spans="1:20" x14ac:dyDescent="0.2">
      <c r="A25" s="95" t="s">
        <v>84</v>
      </c>
      <c r="B25" s="31"/>
      <c r="C25" s="31"/>
      <c r="D25" s="31"/>
      <c r="E25" s="31"/>
      <c r="F25" s="68"/>
      <c r="G25" s="86"/>
      <c r="H25" s="86"/>
      <c r="I25" s="88">
        <f t="shared" si="0"/>
        <v>0</v>
      </c>
      <c r="J25" s="88">
        <f t="shared" si="1"/>
        <v>0</v>
      </c>
      <c r="K25" s="88">
        <f t="shared" si="2"/>
        <v>0</v>
      </c>
      <c r="L25" s="88">
        <f t="shared" si="3"/>
        <v>0</v>
      </c>
      <c r="M25" s="86"/>
      <c r="N25" s="86"/>
      <c r="O25" s="86"/>
      <c r="P25" s="86"/>
      <c r="Q25" s="80">
        <f t="shared" si="4"/>
        <v>0</v>
      </c>
    </row>
    <row r="26" spans="1:20" x14ac:dyDescent="0.2">
      <c r="A26" s="95" t="s">
        <v>84</v>
      </c>
      <c r="B26" s="31"/>
      <c r="C26" s="31"/>
      <c r="D26" s="31"/>
      <c r="E26" s="31"/>
      <c r="F26" s="68"/>
      <c r="G26" s="86"/>
      <c r="H26" s="86"/>
      <c r="I26" s="88">
        <f t="shared" si="0"/>
        <v>0</v>
      </c>
      <c r="J26" s="88">
        <f t="shared" si="1"/>
        <v>0</v>
      </c>
      <c r="K26" s="88">
        <f t="shared" si="2"/>
        <v>0</v>
      </c>
      <c r="L26" s="88">
        <f t="shared" si="3"/>
        <v>0</v>
      </c>
      <c r="M26" s="86"/>
      <c r="N26" s="86"/>
      <c r="O26" s="86"/>
      <c r="P26" s="86"/>
      <c r="Q26" s="80">
        <f t="shared" si="4"/>
        <v>0</v>
      </c>
    </row>
    <row r="27" spans="1:20" x14ac:dyDescent="0.2">
      <c r="A27" s="95" t="s">
        <v>84</v>
      </c>
      <c r="B27" s="31"/>
      <c r="C27" s="31"/>
      <c r="D27" s="31"/>
      <c r="E27" s="31"/>
      <c r="F27" s="68"/>
      <c r="G27" s="86"/>
      <c r="H27" s="86"/>
      <c r="I27" s="88">
        <f t="shared" si="0"/>
        <v>0</v>
      </c>
      <c r="J27" s="88">
        <f t="shared" si="1"/>
        <v>0</v>
      </c>
      <c r="K27" s="88">
        <f t="shared" si="2"/>
        <v>0</v>
      </c>
      <c r="L27" s="88">
        <f t="shared" si="3"/>
        <v>0</v>
      </c>
      <c r="M27" s="86"/>
      <c r="N27" s="86"/>
      <c r="O27" s="86"/>
      <c r="P27" s="86"/>
      <c r="Q27" s="80">
        <f t="shared" si="4"/>
        <v>0</v>
      </c>
    </row>
    <row r="28" spans="1:20" x14ac:dyDescent="0.2">
      <c r="A28" s="95" t="s">
        <v>84</v>
      </c>
      <c r="B28" s="31"/>
      <c r="C28" s="31"/>
      <c r="D28" s="31"/>
      <c r="E28" s="31"/>
      <c r="F28" s="68"/>
      <c r="G28" s="86"/>
      <c r="H28" s="86"/>
      <c r="I28" s="88">
        <f t="shared" si="0"/>
        <v>0</v>
      </c>
      <c r="J28" s="88">
        <f t="shared" si="1"/>
        <v>0</v>
      </c>
      <c r="K28" s="88">
        <f t="shared" si="2"/>
        <v>0</v>
      </c>
      <c r="L28" s="88">
        <f t="shared" si="3"/>
        <v>0</v>
      </c>
      <c r="M28" s="86"/>
      <c r="N28" s="86"/>
      <c r="O28" s="86"/>
      <c r="P28" s="86"/>
      <c r="Q28" s="80">
        <f t="shared" si="4"/>
        <v>0</v>
      </c>
    </row>
    <row r="29" spans="1:20" x14ac:dyDescent="0.2">
      <c r="A29" s="95" t="s">
        <v>84</v>
      </c>
      <c r="B29" s="31"/>
      <c r="C29" s="31"/>
      <c r="D29" s="31"/>
      <c r="E29" s="31"/>
      <c r="F29" s="68"/>
      <c r="G29" s="86"/>
      <c r="H29" s="86"/>
      <c r="I29" s="88">
        <f t="shared" si="0"/>
        <v>0</v>
      </c>
      <c r="J29" s="88">
        <f t="shared" si="1"/>
        <v>0</v>
      </c>
      <c r="K29" s="88">
        <f t="shared" si="2"/>
        <v>0</v>
      </c>
      <c r="L29" s="88">
        <f t="shared" si="3"/>
        <v>0</v>
      </c>
      <c r="M29" s="86"/>
      <c r="N29" s="86"/>
      <c r="O29" s="86"/>
      <c r="P29" s="86"/>
      <c r="Q29" s="80">
        <f t="shared" si="4"/>
        <v>0</v>
      </c>
      <c r="T29" s="33"/>
    </row>
    <row r="30" spans="1:20" x14ac:dyDescent="0.2">
      <c r="A30" s="95" t="s">
        <v>84</v>
      </c>
      <c r="B30" s="31"/>
      <c r="C30" s="31"/>
      <c r="D30" s="31"/>
      <c r="E30" s="31"/>
      <c r="F30" s="68"/>
      <c r="G30" s="86"/>
      <c r="H30" s="86"/>
      <c r="I30" s="88">
        <f t="shared" si="0"/>
        <v>0</v>
      </c>
      <c r="J30" s="88">
        <f t="shared" si="1"/>
        <v>0</v>
      </c>
      <c r="K30" s="88">
        <f t="shared" si="2"/>
        <v>0</v>
      </c>
      <c r="L30" s="88">
        <f t="shared" si="3"/>
        <v>0</v>
      </c>
      <c r="M30" s="86"/>
      <c r="N30" s="86"/>
      <c r="O30" s="86"/>
      <c r="P30" s="86"/>
      <c r="Q30" s="80">
        <f t="shared" si="4"/>
        <v>0</v>
      </c>
    </row>
    <row r="31" spans="1:20" x14ac:dyDescent="0.2">
      <c r="A31" s="95" t="s">
        <v>84</v>
      </c>
      <c r="B31" s="31"/>
      <c r="C31" s="31"/>
      <c r="D31" s="31"/>
      <c r="E31" s="31"/>
      <c r="F31" s="68"/>
      <c r="G31" s="86"/>
      <c r="H31" s="86"/>
      <c r="I31" s="88">
        <f t="shared" si="0"/>
        <v>0</v>
      </c>
      <c r="J31" s="88">
        <f t="shared" si="1"/>
        <v>0</v>
      </c>
      <c r="K31" s="88">
        <f t="shared" si="2"/>
        <v>0</v>
      </c>
      <c r="L31" s="88">
        <f t="shared" si="3"/>
        <v>0</v>
      </c>
      <c r="M31" s="86"/>
      <c r="N31" s="86"/>
      <c r="O31" s="86"/>
      <c r="P31" s="86"/>
      <c r="Q31" s="80">
        <f t="shared" si="4"/>
        <v>0</v>
      </c>
    </row>
    <row r="32" spans="1:20" x14ac:dyDescent="0.2">
      <c r="A32" s="95" t="s">
        <v>84</v>
      </c>
      <c r="B32" s="31"/>
      <c r="C32" s="31"/>
      <c r="D32" s="31"/>
      <c r="E32" s="31"/>
      <c r="F32" s="68"/>
      <c r="G32" s="86"/>
      <c r="H32" s="86"/>
      <c r="I32" s="88">
        <f t="shared" si="0"/>
        <v>0</v>
      </c>
      <c r="J32" s="88">
        <f t="shared" si="1"/>
        <v>0</v>
      </c>
      <c r="K32" s="88">
        <f t="shared" si="2"/>
        <v>0</v>
      </c>
      <c r="L32" s="88">
        <f t="shared" si="3"/>
        <v>0</v>
      </c>
      <c r="M32" s="86"/>
      <c r="N32" s="86"/>
      <c r="O32" s="86"/>
      <c r="P32" s="86"/>
      <c r="Q32" s="80">
        <f t="shared" si="4"/>
        <v>0</v>
      </c>
    </row>
    <row r="33" spans="1:17" x14ac:dyDescent="0.2">
      <c r="A33" s="95" t="s">
        <v>84</v>
      </c>
      <c r="B33" s="31"/>
      <c r="C33" s="31"/>
      <c r="D33" s="31"/>
      <c r="E33" s="31"/>
      <c r="F33" s="68"/>
      <c r="G33" s="86"/>
      <c r="H33" s="86"/>
      <c r="I33" s="88">
        <f t="shared" si="0"/>
        <v>0</v>
      </c>
      <c r="J33" s="88">
        <f t="shared" si="1"/>
        <v>0</v>
      </c>
      <c r="K33" s="88">
        <f t="shared" si="2"/>
        <v>0</v>
      </c>
      <c r="L33" s="88">
        <f t="shared" si="3"/>
        <v>0</v>
      </c>
      <c r="M33" s="86"/>
      <c r="N33" s="86"/>
      <c r="O33" s="86"/>
      <c r="P33" s="86"/>
      <c r="Q33" s="80">
        <f t="shared" si="4"/>
        <v>0</v>
      </c>
    </row>
    <row r="34" spans="1:17" x14ac:dyDescent="0.2">
      <c r="A34" s="95" t="s">
        <v>84</v>
      </c>
      <c r="B34" s="31"/>
      <c r="C34" s="31"/>
      <c r="D34" s="31"/>
      <c r="E34" s="31"/>
      <c r="F34" s="68"/>
      <c r="G34" s="86"/>
      <c r="H34" s="86"/>
      <c r="I34" s="88">
        <f t="shared" si="0"/>
        <v>0</v>
      </c>
      <c r="J34" s="88">
        <f t="shared" si="1"/>
        <v>0</v>
      </c>
      <c r="K34" s="88">
        <f t="shared" si="2"/>
        <v>0</v>
      </c>
      <c r="L34" s="88">
        <f t="shared" si="3"/>
        <v>0</v>
      </c>
      <c r="M34" s="86"/>
      <c r="N34" s="86"/>
      <c r="O34" s="86"/>
      <c r="P34" s="86"/>
      <c r="Q34" s="80">
        <f t="shared" si="4"/>
        <v>0</v>
      </c>
    </row>
    <row r="35" spans="1:17" x14ac:dyDescent="0.2">
      <c r="A35" s="95" t="s">
        <v>84</v>
      </c>
      <c r="B35" s="31"/>
      <c r="C35" s="31"/>
      <c r="D35" s="31"/>
      <c r="E35" s="31"/>
      <c r="F35" s="68"/>
      <c r="G35" s="86"/>
      <c r="H35" s="86"/>
      <c r="I35" s="88">
        <f t="shared" si="0"/>
        <v>0</v>
      </c>
      <c r="J35" s="88">
        <f t="shared" si="1"/>
        <v>0</v>
      </c>
      <c r="K35" s="88">
        <f t="shared" si="2"/>
        <v>0</v>
      </c>
      <c r="L35" s="88">
        <f t="shared" si="3"/>
        <v>0</v>
      </c>
      <c r="M35" s="86"/>
      <c r="N35" s="86"/>
      <c r="O35" s="86"/>
      <c r="P35" s="86"/>
      <c r="Q35" s="80">
        <f t="shared" si="4"/>
        <v>0</v>
      </c>
    </row>
    <row r="36" spans="1:17" ht="24.75" customHeight="1" x14ac:dyDescent="0.2">
      <c r="A36" s="106" t="s">
        <v>7</v>
      </c>
      <c r="B36" s="107"/>
      <c r="C36" s="107"/>
      <c r="D36" s="107"/>
      <c r="E36" s="107"/>
      <c r="F36" s="108"/>
      <c r="G36" s="87">
        <f t="shared" ref="G36:P36" si="5">SUM(G15:G35)</f>
        <v>0</v>
      </c>
      <c r="H36" s="87">
        <f t="shared" si="5"/>
        <v>0</v>
      </c>
      <c r="I36" s="87">
        <f t="shared" si="5"/>
        <v>0</v>
      </c>
      <c r="J36" s="87">
        <f t="shared" si="5"/>
        <v>0</v>
      </c>
      <c r="K36" s="87">
        <f t="shared" si="5"/>
        <v>0</v>
      </c>
      <c r="L36" s="87">
        <f>IF(SUM(L15:L35)=SUM(M36:P36),SUM(L15:L35),"ERROR")</f>
        <v>0</v>
      </c>
      <c r="M36" s="87">
        <f t="shared" si="5"/>
        <v>0</v>
      </c>
      <c r="N36" s="87">
        <f t="shared" si="5"/>
        <v>0</v>
      </c>
      <c r="O36" s="87">
        <f t="shared" si="5"/>
        <v>0</v>
      </c>
      <c r="P36" s="87">
        <f t="shared" si="5"/>
        <v>0</v>
      </c>
    </row>
    <row r="37" spans="1:17" ht="13.5" customHeight="1" x14ac:dyDescent="0.2">
      <c r="B37" s="123" t="s">
        <v>91</v>
      </c>
      <c r="C37" s="123"/>
      <c r="D37" s="123"/>
      <c r="E37" s="123"/>
      <c r="F37" s="123"/>
      <c r="G37" s="124"/>
      <c r="H37" s="124"/>
      <c r="I37" s="124"/>
      <c r="J37" s="124"/>
      <c r="K37" s="124"/>
      <c r="L37" s="124"/>
      <c r="M37" s="124"/>
      <c r="N37" s="124"/>
      <c r="O37" s="124"/>
    </row>
    <row r="38" spans="1:17" x14ac:dyDescent="0.2">
      <c r="B38" s="121" t="s">
        <v>58</v>
      </c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</row>
    <row r="39" spans="1:17" x14ac:dyDescent="0.2">
      <c r="B39" s="121" t="s">
        <v>59</v>
      </c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</row>
    <row r="41" spans="1:17" ht="38.25" customHeight="1" x14ac:dyDescent="0.2">
      <c r="B41" s="96" t="s">
        <v>81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8"/>
    </row>
    <row r="44" spans="1:17" ht="53.25" customHeight="1" x14ac:dyDescent="0.2">
      <c r="A44" s="96" t="s">
        <v>103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8"/>
    </row>
  </sheetData>
  <sheetProtection password="C881" sheet="1" objects="1" scenarios="1" deleteRows="0"/>
  <mergeCells count="21">
    <mergeCell ref="A7:P7"/>
    <mergeCell ref="A8:P8"/>
    <mergeCell ref="A9:P9"/>
    <mergeCell ref="A10:P10"/>
    <mergeCell ref="B41:P41"/>
    <mergeCell ref="B39:O39"/>
    <mergeCell ref="C13:C14"/>
    <mergeCell ref="B13:B14"/>
    <mergeCell ref="B37:O37"/>
    <mergeCell ref="D13:D14"/>
    <mergeCell ref="I13:I14"/>
    <mergeCell ref="E13:F13"/>
    <mergeCell ref="G13:H13"/>
    <mergeCell ref="B38:O38"/>
    <mergeCell ref="J13:K13"/>
    <mergeCell ref="L13:L14"/>
    <mergeCell ref="A44:P44"/>
    <mergeCell ref="J12:L12"/>
    <mergeCell ref="M13:P13"/>
    <mergeCell ref="A13:A14"/>
    <mergeCell ref="A36:F36"/>
  </mergeCells>
  <phoneticPr fontId="16" type="noConversion"/>
  <dataValidations count="6">
    <dataValidation type="list" allowBlank="1" showInputMessage="1" showErrorMessage="1" prompt="Desplegar la lista de Grupos Retributivos" sqref="A15:A35">
      <formula1>"Grupo I,Grupo II, Grupo III, Grupo IV, Grupo V,"</formula1>
    </dataValidation>
    <dataValidation allowBlank="1" showInputMessage="1" showErrorMessage="1" prompt="Se debe introducir las cantidades correspondientes al salario de los trabajadores independientemente de las horas imputadas al proyecto" sqref="G15:H15 G16:G34 H16:H35"/>
    <dataValidation allowBlank="1" showInputMessage="1" showErrorMessage="1" prompt="Se debe indicar el número de meses que deida el trabajador al proyecto" sqref="D15:D34"/>
    <dataValidation allowBlank="1" showInputMessage="1" showErrorMessage="1" prompt="Se debe indicar el número de horas contratadas según el contrato laboral del trabajador." sqref="E15:E35"/>
    <dataValidation allowBlank="1" showInputMessage="1" showErrorMessage="1" prompt="Se debe indicar el porcentaje de horas que dedida el trabajador al proyecto." sqref="F15:F35"/>
    <dataValidation type="custom" showInputMessage="1" showErrorMessage="1" error="Los datos a introducir no pueden superar los importes que se establecen en el apartado 5.3.1.1.del Marco Jurídico de las Subvenciones Nominativas" sqref="M15:M35">
      <formula1>Q15</formula1>
    </dataValidation>
  </dataValidations>
  <printOptions horizontalCentered="1" verticalCentered="1"/>
  <pageMargins left="0.62992125984251968" right="0.51181102362204722" top="0.31496062992125984" bottom="0.55118110236220474" header="0.11811023622047245" footer="0.31496062992125984"/>
  <pageSetup paperSize="9" scale="65" orientation="landscape" r:id="rId1"/>
  <ignoredErrors>
    <ignoredError sqref="L15 M36:P36 G36:H36" emptyCellReference="1"/>
    <ignoredError sqref="L3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40"/>
  <sheetViews>
    <sheetView zoomScaleNormal="100" workbookViewId="0">
      <selection activeCell="B33" sqref="B33"/>
    </sheetView>
  </sheetViews>
  <sheetFormatPr baseColWidth="10" defaultColWidth="11.42578125" defaultRowHeight="12.75" x14ac:dyDescent="0.2"/>
  <cols>
    <col min="1" max="1" width="30.85546875" style="19" customWidth="1"/>
    <col min="2" max="16384" width="11.42578125" style="19"/>
  </cols>
  <sheetData>
    <row r="7" spans="1:11" x14ac:dyDescent="0.2">
      <c r="A7" s="109" t="s">
        <v>56</v>
      </c>
      <c r="B7" s="110"/>
      <c r="C7" s="110"/>
      <c r="D7" s="110"/>
      <c r="E7" s="110"/>
      <c r="F7" s="111"/>
    </row>
    <row r="8" spans="1:11" x14ac:dyDescent="0.2">
      <c r="A8" s="126" t="s">
        <v>63</v>
      </c>
      <c r="B8" s="127"/>
      <c r="C8" s="127"/>
      <c r="D8" s="127"/>
      <c r="E8" s="127"/>
      <c r="F8" s="128"/>
      <c r="G8" s="20"/>
      <c r="H8" s="20"/>
      <c r="I8" s="20"/>
      <c r="J8" s="20"/>
      <c r="K8" s="20"/>
    </row>
    <row r="9" spans="1:11" ht="15" x14ac:dyDescent="0.2">
      <c r="A9" s="129" t="s">
        <v>54</v>
      </c>
      <c r="B9" s="129"/>
      <c r="C9" s="129"/>
      <c r="D9" s="129"/>
      <c r="E9" s="129"/>
      <c r="F9" s="129"/>
      <c r="G9" s="21"/>
      <c r="H9" s="21"/>
      <c r="I9" s="21"/>
      <c r="J9" s="21"/>
      <c r="K9" s="21"/>
    </row>
    <row r="10" spans="1:11" ht="30.75" customHeight="1" x14ac:dyDescent="0.2">
      <c r="A10" s="130" t="s">
        <v>55</v>
      </c>
      <c r="B10" s="130"/>
      <c r="C10" s="130"/>
      <c r="D10" s="130"/>
      <c r="E10" s="130"/>
      <c r="F10" s="130"/>
      <c r="G10" s="20"/>
      <c r="H10" s="20"/>
      <c r="I10" s="20"/>
      <c r="J10" s="20"/>
      <c r="K10" s="20"/>
    </row>
    <row r="11" spans="1:11" ht="22.5" x14ac:dyDescent="0.2">
      <c r="A11" s="22" t="s">
        <v>29</v>
      </c>
      <c r="B11" s="6" t="s">
        <v>12</v>
      </c>
      <c r="C11" s="7" t="s">
        <v>2</v>
      </c>
      <c r="D11" s="7" t="s">
        <v>22</v>
      </c>
      <c r="E11" s="7" t="s">
        <v>3</v>
      </c>
      <c r="F11" s="60" t="s">
        <v>72</v>
      </c>
    </row>
    <row r="12" spans="1:11" x14ac:dyDescent="0.2">
      <c r="A12" s="23"/>
      <c r="B12" s="73">
        <f>SUM(C12:F12)</f>
        <v>0</v>
      </c>
      <c r="C12" s="26"/>
      <c r="D12" s="26"/>
      <c r="E12" s="26"/>
      <c r="F12" s="32"/>
    </row>
    <row r="13" spans="1:11" x14ac:dyDescent="0.2">
      <c r="A13" s="23"/>
      <c r="B13" s="73">
        <f t="shared" ref="B13:B31" si="0">SUM(C13:F13)</f>
        <v>0</v>
      </c>
      <c r="C13" s="26"/>
      <c r="D13" s="26"/>
      <c r="E13" s="26"/>
      <c r="F13" s="32"/>
    </row>
    <row r="14" spans="1:11" x14ac:dyDescent="0.2">
      <c r="A14" s="23"/>
      <c r="B14" s="73">
        <f t="shared" si="0"/>
        <v>0</v>
      </c>
      <c r="C14" s="26"/>
      <c r="D14" s="26"/>
      <c r="E14" s="26"/>
      <c r="F14" s="32"/>
    </row>
    <row r="15" spans="1:11" x14ac:dyDescent="0.2">
      <c r="A15" s="23"/>
      <c r="B15" s="73">
        <f t="shared" si="0"/>
        <v>0</v>
      </c>
      <c r="C15" s="26"/>
      <c r="D15" s="26"/>
      <c r="E15" s="26"/>
      <c r="F15" s="32"/>
    </row>
    <row r="16" spans="1:11" x14ac:dyDescent="0.2">
      <c r="A16" s="23"/>
      <c r="B16" s="73">
        <f t="shared" si="0"/>
        <v>0</v>
      </c>
      <c r="C16" s="26"/>
      <c r="D16" s="26"/>
      <c r="E16" s="26"/>
      <c r="F16" s="32"/>
    </row>
    <row r="17" spans="1:6" x14ac:dyDescent="0.2">
      <c r="A17" s="23"/>
      <c r="B17" s="73">
        <f t="shared" si="0"/>
        <v>0</v>
      </c>
      <c r="C17" s="26"/>
      <c r="D17" s="26"/>
      <c r="E17" s="26"/>
      <c r="F17" s="32"/>
    </row>
    <row r="18" spans="1:6" x14ac:dyDescent="0.2">
      <c r="A18" s="23"/>
      <c r="B18" s="73">
        <f t="shared" si="0"/>
        <v>0</v>
      </c>
      <c r="C18" s="26"/>
      <c r="D18" s="26"/>
      <c r="E18" s="26"/>
      <c r="F18" s="32"/>
    </row>
    <row r="19" spans="1:6" x14ac:dyDescent="0.2">
      <c r="A19" s="23"/>
      <c r="B19" s="73">
        <f t="shared" si="0"/>
        <v>0</v>
      </c>
      <c r="C19" s="26"/>
      <c r="D19" s="26"/>
      <c r="E19" s="26"/>
      <c r="F19" s="32"/>
    </row>
    <row r="20" spans="1:6" x14ac:dyDescent="0.2">
      <c r="A20" s="23"/>
      <c r="B20" s="73">
        <f t="shared" si="0"/>
        <v>0</v>
      </c>
      <c r="C20" s="26"/>
      <c r="D20" s="26"/>
      <c r="E20" s="26"/>
      <c r="F20" s="32"/>
    </row>
    <row r="21" spans="1:6" x14ac:dyDescent="0.2">
      <c r="A21" s="23"/>
      <c r="B21" s="73">
        <f t="shared" si="0"/>
        <v>0</v>
      </c>
      <c r="C21" s="26"/>
      <c r="D21" s="26"/>
      <c r="E21" s="26"/>
      <c r="F21" s="32"/>
    </row>
    <row r="22" spans="1:6" x14ac:dyDescent="0.2">
      <c r="A22" s="23"/>
      <c r="B22" s="73">
        <f t="shared" si="0"/>
        <v>0</v>
      </c>
      <c r="C22" s="26"/>
      <c r="D22" s="26"/>
      <c r="E22" s="26"/>
      <c r="F22" s="32"/>
    </row>
    <row r="23" spans="1:6" x14ac:dyDescent="0.2">
      <c r="A23" s="23"/>
      <c r="B23" s="73">
        <f t="shared" si="0"/>
        <v>0</v>
      </c>
      <c r="C23" s="26"/>
      <c r="D23" s="26"/>
      <c r="E23" s="26"/>
      <c r="F23" s="32"/>
    </row>
    <row r="24" spans="1:6" x14ac:dyDescent="0.2">
      <c r="A24" s="23"/>
      <c r="B24" s="73">
        <f t="shared" si="0"/>
        <v>0</v>
      </c>
      <c r="C24" s="26"/>
      <c r="D24" s="26"/>
      <c r="E24" s="26"/>
      <c r="F24" s="32"/>
    </row>
    <row r="25" spans="1:6" x14ac:dyDescent="0.2">
      <c r="A25" s="23"/>
      <c r="B25" s="73">
        <f t="shared" si="0"/>
        <v>0</v>
      </c>
      <c r="C25" s="26"/>
      <c r="D25" s="26"/>
      <c r="E25" s="26"/>
      <c r="F25" s="32"/>
    </row>
    <row r="26" spans="1:6" x14ac:dyDescent="0.2">
      <c r="A26" s="23"/>
      <c r="B26" s="73">
        <f t="shared" si="0"/>
        <v>0</v>
      </c>
      <c r="C26" s="26"/>
      <c r="D26" s="26"/>
      <c r="E26" s="26"/>
      <c r="F26" s="32"/>
    </row>
    <row r="27" spans="1:6" x14ac:dyDescent="0.2">
      <c r="A27" s="23"/>
      <c r="B27" s="73">
        <f t="shared" si="0"/>
        <v>0</v>
      </c>
      <c r="C27" s="26"/>
      <c r="D27" s="26"/>
      <c r="E27" s="26"/>
      <c r="F27" s="32"/>
    </row>
    <row r="28" spans="1:6" x14ac:dyDescent="0.2">
      <c r="A28" s="23"/>
      <c r="B28" s="73">
        <f t="shared" si="0"/>
        <v>0</v>
      </c>
      <c r="C28" s="26"/>
      <c r="D28" s="26"/>
      <c r="E28" s="26"/>
      <c r="F28" s="33"/>
    </row>
    <row r="29" spans="1:6" x14ac:dyDescent="0.2">
      <c r="A29" s="23"/>
      <c r="B29" s="73">
        <f t="shared" si="0"/>
        <v>0</v>
      </c>
      <c r="C29" s="26"/>
      <c r="D29" s="26"/>
      <c r="E29" s="26"/>
      <c r="F29" s="59"/>
    </row>
    <row r="30" spans="1:6" x14ac:dyDescent="0.2">
      <c r="A30" s="23"/>
      <c r="B30" s="73">
        <f t="shared" si="0"/>
        <v>0</v>
      </c>
      <c r="C30" s="26"/>
      <c r="D30" s="26"/>
      <c r="E30" s="26"/>
      <c r="F30" s="59"/>
    </row>
    <row r="31" spans="1:6" x14ac:dyDescent="0.2">
      <c r="A31" s="23"/>
      <c r="B31" s="73">
        <f t="shared" si="0"/>
        <v>0</v>
      </c>
      <c r="C31" s="26"/>
      <c r="D31" s="26"/>
      <c r="E31" s="26"/>
      <c r="F31" s="59"/>
    </row>
    <row r="32" spans="1:6" x14ac:dyDescent="0.2">
      <c r="A32" s="5" t="s">
        <v>49</v>
      </c>
      <c r="B32" s="17">
        <f>IF(SUM(B12:B31)=SUM(C32:F32),SUM(B12:B31),"ERROR")</f>
        <v>0</v>
      </c>
      <c r="C32" s="17">
        <f>SUM(C12:C31)</f>
        <v>0</v>
      </c>
      <c r="D32" s="17">
        <f>SUM(D12:D31)</f>
        <v>0</v>
      </c>
      <c r="E32" s="17">
        <f>SUM(E12:E31)</f>
        <v>0</v>
      </c>
      <c r="F32" s="17">
        <f>SUM(F12:F31)</f>
        <v>0</v>
      </c>
    </row>
    <row r="33" spans="1:6" ht="37.5" customHeight="1" x14ac:dyDescent="0.2">
      <c r="A33" s="13" t="s">
        <v>50</v>
      </c>
      <c r="B33" s="24" t="e">
        <f>IF(C32/'PRESUPUESTO TOTAL'!B43&gt;5%,"ERROR",C32/'PRESUPUESTO TOTAL'!$B$43)</f>
        <v>#DIV/0!</v>
      </c>
      <c r="C33" s="134" t="s">
        <v>53</v>
      </c>
      <c r="D33" s="135"/>
      <c r="E33" s="135"/>
      <c r="F33" s="136"/>
    </row>
    <row r="34" spans="1:6" x14ac:dyDescent="0.2">
      <c r="A34" s="121" t="s">
        <v>91</v>
      </c>
      <c r="B34" s="121"/>
      <c r="C34" s="121"/>
      <c r="D34" s="121"/>
      <c r="E34" s="121"/>
    </row>
    <row r="35" spans="1:6" x14ac:dyDescent="0.2">
      <c r="A35" s="121" t="s">
        <v>58</v>
      </c>
      <c r="B35" s="121"/>
      <c r="C35" s="121"/>
      <c r="D35" s="121"/>
      <c r="E35" s="121"/>
    </row>
    <row r="36" spans="1:6" x14ac:dyDescent="0.2">
      <c r="A36" s="121" t="s">
        <v>59</v>
      </c>
      <c r="B36" s="121"/>
      <c r="C36" s="121"/>
      <c r="D36" s="121"/>
      <c r="E36" s="121"/>
    </row>
    <row r="40" spans="1:6" ht="27.75" customHeight="1" x14ac:dyDescent="0.2">
      <c r="A40" s="131" t="s">
        <v>81</v>
      </c>
      <c r="B40" s="132"/>
      <c r="C40" s="132"/>
      <c r="D40" s="132"/>
      <c r="E40" s="132"/>
      <c r="F40" s="133"/>
    </row>
  </sheetData>
  <sheetProtection password="C881" sheet="1" objects="1" scenarios="1" deleteRows="0"/>
  <mergeCells count="9">
    <mergeCell ref="A7:F7"/>
    <mergeCell ref="A8:F8"/>
    <mergeCell ref="A9:F9"/>
    <mergeCell ref="A10:F10"/>
    <mergeCell ref="A40:F40"/>
    <mergeCell ref="A36:E36"/>
    <mergeCell ref="A34:E34"/>
    <mergeCell ref="A35:E35"/>
    <mergeCell ref="C33:F33"/>
  </mergeCells>
  <phoneticPr fontId="16" type="noConversion"/>
  <printOptions horizontalCentered="1"/>
  <pageMargins left="0.70866141732283472" right="0.70866141732283472" top="0.74803149606299213" bottom="0.35433070866141736" header="0" footer="0"/>
  <pageSetup paperSize="9" orientation="portrait" r:id="rId1"/>
  <ignoredErrors>
    <ignoredError sqref="B33" evalError="1"/>
    <ignoredError sqref="B12 C32:F32" emptyCellReferenc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6:L35"/>
  <sheetViews>
    <sheetView zoomScaleNormal="100" workbookViewId="0">
      <selection activeCell="O24" sqref="O24"/>
    </sheetView>
  </sheetViews>
  <sheetFormatPr baseColWidth="10" defaultColWidth="11.42578125" defaultRowHeight="13.5" x14ac:dyDescent="0.2"/>
  <cols>
    <col min="1" max="1" width="32.7109375" style="27" customWidth="1"/>
    <col min="2" max="2" width="9.7109375" style="27" customWidth="1"/>
    <col min="3" max="3" width="8.42578125" style="27" customWidth="1"/>
    <col min="4" max="4" width="7" style="27" customWidth="1"/>
    <col min="5" max="6" width="9.42578125" style="27" customWidth="1"/>
    <col min="7" max="7" width="10.5703125" style="27" customWidth="1"/>
    <col min="8" max="8" width="9.85546875" style="27" customWidth="1"/>
    <col min="9" max="10" width="11.28515625" style="27" bestFit="1" customWidth="1"/>
    <col min="11" max="11" width="11.28515625" style="27" customWidth="1"/>
    <col min="12" max="16384" width="11.42578125" style="27"/>
  </cols>
  <sheetData>
    <row r="6" spans="1:12" ht="14.25" thickBot="1" x14ac:dyDescent="0.25"/>
    <row r="7" spans="1:12" x14ac:dyDescent="0.2">
      <c r="A7" s="137" t="s">
        <v>56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9"/>
    </row>
    <row r="8" spans="1:12" ht="13.5" customHeight="1" x14ac:dyDescent="0.2">
      <c r="A8" s="140" t="s">
        <v>98</v>
      </c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2"/>
    </row>
    <row r="9" spans="1:12" x14ac:dyDescent="0.2">
      <c r="A9" s="115" t="s">
        <v>54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7"/>
    </row>
    <row r="10" spans="1:12" ht="30" customHeight="1" x14ac:dyDescent="0.2">
      <c r="A10" s="115" t="s">
        <v>61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7"/>
    </row>
    <row r="11" spans="1:12" s="28" customFormat="1" x14ac:dyDescent="0.2">
      <c r="L11" s="92"/>
    </row>
    <row r="12" spans="1:12" ht="13.5" customHeight="1" x14ac:dyDescent="0.2">
      <c r="A12" s="100" t="s">
        <v>8</v>
      </c>
      <c r="B12" s="104" t="s">
        <v>9</v>
      </c>
      <c r="C12" s="104" t="s">
        <v>92</v>
      </c>
      <c r="D12" s="143" t="s">
        <v>18</v>
      </c>
      <c r="E12" s="145" t="s">
        <v>68</v>
      </c>
      <c r="F12" s="145" t="s">
        <v>93</v>
      </c>
      <c r="G12" s="145" t="s">
        <v>69</v>
      </c>
      <c r="H12" s="150" t="s">
        <v>6</v>
      </c>
      <c r="I12" s="146" t="s">
        <v>15</v>
      </c>
      <c r="J12" s="147"/>
      <c r="K12" s="147"/>
      <c r="L12" s="148"/>
    </row>
    <row r="13" spans="1:12" s="30" customFormat="1" ht="31.5" customHeight="1" x14ac:dyDescent="0.2">
      <c r="A13" s="149"/>
      <c r="B13" s="105"/>
      <c r="C13" s="149"/>
      <c r="D13" s="144"/>
      <c r="E13" s="144"/>
      <c r="F13" s="152"/>
      <c r="G13" s="144"/>
      <c r="H13" s="151"/>
      <c r="I13" s="29" t="s">
        <v>2</v>
      </c>
      <c r="J13" s="54" t="s">
        <v>16</v>
      </c>
      <c r="K13" s="54" t="s">
        <v>3</v>
      </c>
      <c r="L13" s="58" t="s">
        <v>72</v>
      </c>
    </row>
    <row r="14" spans="1:12" x14ac:dyDescent="0.2">
      <c r="A14" s="31"/>
      <c r="B14" s="31"/>
      <c r="C14" s="31"/>
      <c r="D14" s="31"/>
      <c r="E14" s="32"/>
      <c r="F14" s="89">
        <f>B14*D14*E14</f>
        <v>0</v>
      </c>
      <c r="G14" s="86"/>
      <c r="H14" s="90">
        <f>IF((B14*G14)&lt;&gt;(SUM(I14:L14)),"ERROR",(B14*G14))</f>
        <v>0</v>
      </c>
      <c r="I14" s="32"/>
      <c r="J14" s="32"/>
      <c r="K14" s="32"/>
      <c r="L14" s="32"/>
    </row>
    <row r="15" spans="1:12" x14ac:dyDescent="0.2">
      <c r="A15" s="31"/>
      <c r="B15" s="31"/>
      <c r="C15" s="31"/>
      <c r="D15" s="31"/>
      <c r="E15" s="32"/>
      <c r="F15" s="89">
        <f t="shared" ref="F15:F29" si="0">B15*D15*E15</f>
        <v>0</v>
      </c>
      <c r="G15" s="86"/>
      <c r="H15" s="90">
        <f t="shared" ref="H15:H29" si="1">IF((B15*G15)&lt;&gt;(SUM(I15:L15)),"ERROR",(B15*G15))</f>
        <v>0</v>
      </c>
      <c r="I15" s="32"/>
      <c r="J15" s="32"/>
      <c r="K15" s="32"/>
      <c r="L15" s="32"/>
    </row>
    <row r="16" spans="1:12" x14ac:dyDescent="0.2">
      <c r="A16" s="31"/>
      <c r="B16" s="31"/>
      <c r="C16" s="31"/>
      <c r="D16" s="31"/>
      <c r="E16" s="32"/>
      <c r="F16" s="89">
        <f t="shared" si="0"/>
        <v>0</v>
      </c>
      <c r="G16" s="86"/>
      <c r="H16" s="90">
        <f t="shared" si="1"/>
        <v>0</v>
      </c>
      <c r="I16" s="32"/>
      <c r="J16" s="32"/>
      <c r="K16" s="32"/>
      <c r="L16" s="32"/>
    </row>
    <row r="17" spans="1:12" x14ac:dyDescent="0.2">
      <c r="A17" s="31"/>
      <c r="B17" s="31"/>
      <c r="C17" s="31"/>
      <c r="D17" s="31"/>
      <c r="E17" s="32"/>
      <c r="F17" s="89">
        <f t="shared" si="0"/>
        <v>0</v>
      </c>
      <c r="G17" s="86"/>
      <c r="H17" s="90">
        <f t="shared" si="1"/>
        <v>0</v>
      </c>
      <c r="I17" s="32"/>
      <c r="J17" s="32"/>
      <c r="K17" s="32"/>
      <c r="L17" s="32"/>
    </row>
    <row r="18" spans="1:12" x14ac:dyDescent="0.2">
      <c r="A18" s="31"/>
      <c r="B18" s="31"/>
      <c r="C18" s="31"/>
      <c r="D18" s="31"/>
      <c r="E18" s="32"/>
      <c r="F18" s="89">
        <f t="shared" si="0"/>
        <v>0</v>
      </c>
      <c r="G18" s="86"/>
      <c r="H18" s="90">
        <f t="shared" si="1"/>
        <v>0</v>
      </c>
      <c r="I18" s="32"/>
      <c r="J18" s="32"/>
      <c r="K18" s="32"/>
      <c r="L18" s="32"/>
    </row>
    <row r="19" spans="1:12" x14ac:dyDescent="0.2">
      <c r="A19" s="31"/>
      <c r="B19" s="31"/>
      <c r="C19" s="31"/>
      <c r="D19" s="31"/>
      <c r="E19" s="32"/>
      <c r="F19" s="89">
        <f t="shared" si="0"/>
        <v>0</v>
      </c>
      <c r="G19" s="86"/>
      <c r="H19" s="90">
        <f t="shared" si="1"/>
        <v>0</v>
      </c>
      <c r="I19" s="32"/>
      <c r="J19" s="32"/>
      <c r="K19" s="32"/>
      <c r="L19" s="32"/>
    </row>
    <row r="20" spans="1:12" x14ac:dyDescent="0.2">
      <c r="A20" s="31"/>
      <c r="B20" s="31"/>
      <c r="C20" s="31"/>
      <c r="D20" s="31"/>
      <c r="E20" s="32"/>
      <c r="F20" s="89">
        <f t="shared" si="0"/>
        <v>0</v>
      </c>
      <c r="G20" s="86"/>
      <c r="H20" s="90">
        <f t="shared" si="1"/>
        <v>0</v>
      </c>
      <c r="I20" s="32"/>
      <c r="J20" s="32"/>
      <c r="K20" s="32"/>
      <c r="L20" s="32"/>
    </row>
    <row r="21" spans="1:12" x14ac:dyDescent="0.2">
      <c r="A21" s="31"/>
      <c r="B21" s="31"/>
      <c r="C21" s="31"/>
      <c r="D21" s="31"/>
      <c r="E21" s="32"/>
      <c r="F21" s="89">
        <f t="shared" si="0"/>
        <v>0</v>
      </c>
      <c r="G21" s="86"/>
      <c r="H21" s="90">
        <f t="shared" si="1"/>
        <v>0</v>
      </c>
      <c r="I21" s="32"/>
      <c r="J21" s="32"/>
      <c r="K21" s="32"/>
      <c r="L21" s="32"/>
    </row>
    <row r="22" spans="1:12" x14ac:dyDescent="0.2">
      <c r="A22" s="31"/>
      <c r="B22" s="31"/>
      <c r="C22" s="31"/>
      <c r="D22" s="31"/>
      <c r="E22" s="32"/>
      <c r="F22" s="89">
        <f t="shared" si="0"/>
        <v>0</v>
      </c>
      <c r="G22" s="86"/>
      <c r="H22" s="90">
        <f t="shared" si="1"/>
        <v>0</v>
      </c>
      <c r="I22" s="32"/>
      <c r="J22" s="32"/>
      <c r="K22" s="32"/>
      <c r="L22" s="32"/>
    </row>
    <row r="23" spans="1:12" x14ac:dyDescent="0.2">
      <c r="A23" s="31"/>
      <c r="B23" s="31"/>
      <c r="C23" s="31"/>
      <c r="D23" s="31"/>
      <c r="E23" s="32"/>
      <c r="F23" s="89">
        <f t="shared" si="0"/>
        <v>0</v>
      </c>
      <c r="G23" s="86"/>
      <c r="H23" s="90">
        <f t="shared" si="1"/>
        <v>0</v>
      </c>
      <c r="I23" s="32"/>
      <c r="J23" s="32"/>
      <c r="K23" s="32"/>
      <c r="L23" s="32"/>
    </row>
    <row r="24" spans="1:12" x14ac:dyDescent="0.2">
      <c r="A24" s="31"/>
      <c r="B24" s="31"/>
      <c r="C24" s="31"/>
      <c r="D24" s="31"/>
      <c r="E24" s="32"/>
      <c r="F24" s="89">
        <f t="shared" si="0"/>
        <v>0</v>
      </c>
      <c r="G24" s="86"/>
      <c r="H24" s="90">
        <f t="shared" si="1"/>
        <v>0</v>
      </c>
      <c r="I24" s="32"/>
      <c r="J24" s="32"/>
      <c r="K24" s="32"/>
      <c r="L24" s="32"/>
    </row>
    <row r="25" spans="1:12" x14ac:dyDescent="0.2">
      <c r="A25" s="31"/>
      <c r="B25" s="31"/>
      <c r="C25" s="31"/>
      <c r="D25" s="31"/>
      <c r="E25" s="32"/>
      <c r="F25" s="89">
        <f t="shared" si="0"/>
        <v>0</v>
      </c>
      <c r="G25" s="86"/>
      <c r="H25" s="90">
        <f t="shared" si="1"/>
        <v>0</v>
      </c>
      <c r="I25" s="32"/>
      <c r="J25" s="32"/>
      <c r="K25" s="32"/>
      <c r="L25" s="32"/>
    </row>
    <row r="26" spans="1:12" x14ac:dyDescent="0.2">
      <c r="A26" s="31"/>
      <c r="B26" s="31"/>
      <c r="C26" s="31"/>
      <c r="D26" s="31"/>
      <c r="E26" s="32"/>
      <c r="F26" s="89">
        <f t="shared" si="0"/>
        <v>0</v>
      </c>
      <c r="G26" s="86"/>
      <c r="H26" s="90">
        <f t="shared" si="1"/>
        <v>0</v>
      </c>
      <c r="I26" s="32"/>
      <c r="J26" s="32"/>
      <c r="K26" s="32"/>
      <c r="L26" s="32"/>
    </row>
    <row r="27" spans="1:12" x14ac:dyDescent="0.2">
      <c r="A27" s="31"/>
      <c r="B27" s="31"/>
      <c r="C27" s="31"/>
      <c r="D27" s="31"/>
      <c r="E27" s="32"/>
      <c r="F27" s="89">
        <f t="shared" si="0"/>
        <v>0</v>
      </c>
      <c r="G27" s="86"/>
      <c r="H27" s="90">
        <f t="shared" si="1"/>
        <v>0</v>
      </c>
      <c r="I27" s="32"/>
      <c r="J27" s="32"/>
      <c r="K27" s="32"/>
      <c r="L27" s="32"/>
    </row>
    <row r="28" spans="1:12" x14ac:dyDescent="0.2">
      <c r="A28" s="31"/>
      <c r="B28" s="31"/>
      <c r="C28" s="31"/>
      <c r="D28" s="31"/>
      <c r="E28" s="32"/>
      <c r="F28" s="89">
        <f t="shared" si="0"/>
        <v>0</v>
      </c>
      <c r="G28" s="86"/>
      <c r="H28" s="90">
        <f t="shared" si="1"/>
        <v>0</v>
      </c>
      <c r="I28" s="32"/>
      <c r="J28" s="32"/>
      <c r="K28" s="32"/>
      <c r="L28" s="32"/>
    </row>
    <row r="29" spans="1:12" x14ac:dyDescent="0.2">
      <c r="A29" s="31"/>
      <c r="B29" s="31"/>
      <c r="C29" s="31"/>
      <c r="D29" s="31"/>
      <c r="E29" s="32"/>
      <c r="F29" s="89">
        <f t="shared" si="0"/>
        <v>0</v>
      </c>
      <c r="G29" s="86"/>
      <c r="H29" s="90">
        <f t="shared" si="1"/>
        <v>0</v>
      </c>
      <c r="I29" s="32"/>
      <c r="J29" s="32"/>
      <c r="K29" s="32"/>
      <c r="L29" s="32"/>
    </row>
    <row r="30" spans="1:12" ht="29.25" customHeight="1" x14ac:dyDescent="0.2">
      <c r="A30" s="153" t="s">
        <v>80</v>
      </c>
      <c r="B30" s="154"/>
      <c r="C30" s="154"/>
      <c r="D30" s="154"/>
      <c r="E30" s="155"/>
      <c r="F30" s="78"/>
      <c r="G30" s="87">
        <f t="shared" ref="G30:K30" si="2">SUM(G14:G29)</f>
        <v>0</v>
      </c>
      <c r="H30" s="87">
        <f>IF(SUM(H14:H29)=SUM(I30:L30),SUM(H14:H29),"ERROR")</f>
        <v>0</v>
      </c>
      <c r="I30" s="87">
        <f>SUM(I14:I29)</f>
        <v>0</v>
      </c>
      <c r="J30" s="87">
        <f>SUM(J14:J29)</f>
        <v>0</v>
      </c>
      <c r="K30" s="87">
        <f t="shared" si="2"/>
        <v>0</v>
      </c>
      <c r="L30" s="87">
        <f>SUM(L14:L29)</f>
        <v>0</v>
      </c>
    </row>
    <row r="31" spans="1:12" x14ac:dyDescent="0.2">
      <c r="A31" s="124" t="s">
        <v>91</v>
      </c>
      <c r="B31" s="124"/>
      <c r="C31" s="124"/>
      <c r="D31" s="124"/>
      <c r="E31" s="124"/>
      <c r="F31" s="124"/>
      <c r="G31" s="124"/>
      <c r="H31" s="124"/>
      <c r="I31" s="124"/>
      <c r="J31" s="124"/>
      <c r="K31" s="124"/>
    </row>
    <row r="32" spans="1:12" x14ac:dyDescent="0.2">
      <c r="A32" s="121" t="s">
        <v>58</v>
      </c>
      <c r="B32" s="121"/>
      <c r="C32" s="121"/>
      <c r="D32" s="121"/>
      <c r="E32" s="121"/>
      <c r="F32" s="121"/>
      <c r="G32" s="121"/>
      <c r="H32" s="121"/>
      <c r="I32" s="121"/>
      <c r="J32" s="121"/>
      <c r="K32" s="121"/>
    </row>
    <row r="33" spans="1:12" x14ac:dyDescent="0.2">
      <c r="A33" s="121" t="s">
        <v>59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</row>
    <row r="34" spans="1:12" x14ac:dyDescent="0.2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</row>
    <row r="35" spans="1:12" ht="29.25" customHeight="1" x14ac:dyDescent="0.2">
      <c r="A35" s="96" t="s">
        <v>81</v>
      </c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8"/>
    </row>
  </sheetData>
  <sheetProtection password="C881" sheet="1" objects="1" scenarios="1"/>
  <mergeCells count="18">
    <mergeCell ref="A35:L35"/>
    <mergeCell ref="A31:K31"/>
    <mergeCell ref="A32:K32"/>
    <mergeCell ref="A33:K33"/>
    <mergeCell ref="A30:E30"/>
    <mergeCell ref="A7:L7"/>
    <mergeCell ref="A8:L8"/>
    <mergeCell ref="D12:D13"/>
    <mergeCell ref="E12:E13"/>
    <mergeCell ref="G12:G13"/>
    <mergeCell ref="I12:L12"/>
    <mergeCell ref="A12:A13"/>
    <mergeCell ref="B12:B13"/>
    <mergeCell ref="C12:C13"/>
    <mergeCell ref="H12:H13"/>
    <mergeCell ref="F12:F13"/>
    <mergeCell ref="A9:L9"/>
    <mergeCell ref="A10:L10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49"/>
  <sheetViews>
    <sheetView zoomScaleNormal="100" workbookViewId="0">
      <selection activeCell="H34" sqref="H34"/>
    </sheetView>
  </sheetViews>
  <sheetFormatPr baseColWidth="10" defaultColWidth="12.5703125" defaultRowHeight="21.95" customHeight="1" x14ac:dyDescent="0.2"/>
  <cols>
    <col min="1" max="1" width="44.140625" style="1" customWidth="1"/>
    <col min="2" max="4" width="13.28515625" style="2" customWidth="1"/>
    <col min="5" max="5" width="12.28515625" style="2" customWidth="1"/>
    <col min="6" max="8" width="12.5703125" style="3"/>
    <col min="9" max="9" width="12.5703125" style="3" hidden="1" customWidth="1"/>
    <col min="10" max="16384" width="12.5703125" style="3"/>
  </cols>
  <sheetData>
    <row r="2" spans="1:23" ht="29.25" customHeight="1" x14ac:dyDescent="0.2"/>
    <row r="3" spans="1:23" ht="30.75" customHeight="1" x14ac:dyDescent="0.2"/>
    <row r="4" spans="1:23" ht="12.75" x14ac:dyDescent="0.2">
      <c r="A4" s="109" t="s">
        <v>56</v>
      </c>
      <c r="B4" s="110"/>
      <c r="C4" s="110"/>
      <c r="D4" s="110"/>
      <c r="E4" s="110"/>
      <c r="F4" s="111"/>
    </row>
    <row r="5" spans="1:23" ht="12.75" x14ac:dyDescent="0.2">
      <c r="A5" s="159" t="s">
        <v>57</v>
      </c>
      <c r="B5" s="160"/>
      <c r="C5" s="160"/>
      <c r="D5" s="160"/>
      <c r="E5" s="160"/>
      <c r="F5" s="161"/>
    </row>
    <row r="6" spans="1:23" s="4" customFormat="1" ht="15" x14ac:dyDescent="0.2">
      <c r="A6" s="171" t="s">
        <v>54</v>
      </c>
      <c r="B6" s="172"/>
      <c r="C6" s="172"/>
      <c r="D6" s="172"/>
      <c r="E6" s="172"/>
      <c r="F6" s="173"/>
    </row>
    <row r="7" spans="1:23" s="4" customFormat="1" ht="23.25" customHeight="1" x14ac:dyDescent="0.2">
      <c r="A7" s="168" t="s">
        <v>55</v>
      </c>
      <c r="B7" s="169"/>
      <c r="C7" s="169"/>
      <c r="D7" s="169"/>
      <c r="E7" s="169"/>
      <c r="F7" s="170"/>
    </row>
    <row r="8" spans="1:23" ht="12.75" customHeight="1" x14ac:dyDescent="0.2">
      <c r="A8" s="165" t="s">
        <v>26</v>
      </c>
      <c r="B8" s="166"/>
      <c r="C8" s="166"/>
      <c r="D8" s="166"/>
      <c r="E8" s="166"/>
      <c r="F8" s="167"/>
    </row>
    <row r="9" spans="1:23" ht="35.25" customHeight="1" x14ac:dyDescent="0.2">
      <c r="A9" s="5" t="s">
        <v>27</v>
      </c>
      <c r="B9" s="6" t="s">
        <v>12</v>
      </c>
      <c r="C9" s="7" t="s">
        <v>2</v>
      </c>
      <c r="D9" s="7" t="s">
        <v>76</v>
      </c>
      <c r="E9" s="7" t="s">
        <v>3</v>
      </c>
      <c r="F9" s="7" t="s">
        <v>74</v>
      </c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</row>
    <row r="10" spans="1:23" ht="15" customHeight="1" x14ac:dyDescent="0.2">
      <c r="A10" s="8" t="s">
        <v>30</v>
      </c>
      <c r="B10" s="61">
        <f>IF(SUM(C10:F10)=('DETALLE GASTO PERSONAL'!$J$36),('DETALLE GASTO PERSONAL'!$J$36),"ERROR")</f>
        <v>0</v>
      </c>
      <c r="C10" s="9"/>
      <c r="D10" s="9"/>
      <c r="E10" s="9"/>
      <c r="F10" s="9"/>
      <c r="G10" s="62"/>
      <c r="I10" s="63"/>
      <c r="J10" s="64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</row>
    <row r="11" spans="1:23" ht="15" customHeight="1" x14ac:dyDescent="0.2">
      <c r="A11" s="8" t="s">
        <v>17</v>
      </c>
      <c r="B11" s="61">
        <f>IF(SUM(C11:F11)=('DETALLE GASTO PERSONAL'!$K$36),('DETALLE GASTO PERSONAL'!$K$36),"ERROR")</f>
        <v>0</v>
      </c>
      <c r="C11" s="9"/>
      <c r="D11" s="9"/>
      <c r="E11" s="9"/>
      <c r="F11" s="9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</row>
    <row r="12" spans="1:23" ht="15" customHeight="1" x14ac:dyDescent="0.2">
      <c r="A12" s="10" t="s">
        <v>28</v>
      </c>
      <c r="B12" s="17">
        <f>IF(SUM(B10:B11)=('DETALLE GASTO PERSONAL'!$L$36),('DETALLE GASTO PERSONAL'!L36),"ERROR")</f>
        <v>0</v>
      </c>
      <c r="C12" s="17">
        <f>IF(SUM(C10:C11)=('DETALLE GASTO PERSONAL'!$M$36),('DETALLE GASTO PERSONAL'!$M$36),"ERROR")</f>
        <v>0</v>
      </c>
      <c r="D12" s="17">
        <f>IF(SUM(D10:D11)=('DETALLE GASTO PERSONAL'!$N$36),('DETALLE GASTO PERSONAL'!$N$36),"ERROR")</f>
        <v>0</v>
      </c>
      <c r="E12" s="17">
        <f>IF(SUM(E10:E11)=('DETALLE GASTO PERSONAL'!$O$36),('DETALLE GASTO PERSONAL'!$O$36),"ERROR")</f>
        <v>0</v>
      </c>
      <c r="F12" s="17">
        <f>IF(SUM(F10:F11)=('DETALLE GASTO PERSONAL'!$P$36),('DETALLE GASTO PERSONAL'!$P$36),"ERROR")</f>
        <v>0</v>
      </c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</row>
    <row r="13" spans="1:23" ht="24" customHeight="1" x14ac:dyDescent="0.2">
      <c r="A13" s="10" t="s">
        <v>65</v>
      </c>
      <c r="B13" s="6" t="s">
        <v>12</v>
      </c>
      <c r="C13" s="7" t="s">
        <v>2</v>
      </c>
      <c r="D13" s="7" t="s">
        <v>22</v>
      </c>
      <c r="E13" s="7" t="s">
        <v>3</v>
      </c>
      <c r="F13" s="7" t="s">
        <v>74</v>
      </c>
      <c r="I13" s="63"/>
      <c r="J13" s="63"/>
      <c r="K13" s="63"/>
      <c r="L13" s="63"/>
      <c r="M13" s="65"/>
      <c r="N13" s="63"/>
      <c r="O13" s="63"/>
      <c r="P13" s="63"/>
      <c r="Q13" s="63"/>
      <c r="R13" s="63"/>
      <c r="S13" s="63"/>
      <c r="T13" s="63"/>
      <c r="U13" s="63"/>
      <c r="V13" s="63"/>
      <c r="W13" s="63"/>
    </row>
    <row r="14" spans="1:23" ht="15.75" customHeight="1" x14ac:dyDescent="0.2">
      <c r="A14" s="8" t="s">
        <v>95</v>
      </c>
      <c r="B14" s="61">
        <f>SUM(C14:F14)</f>
        <v>0</v>
      </c>
      <c r="C14" s="81"/>
      <c r="D14" s="81"/>
      <c r="E14" s="81"/>
      <c r="F14" s="81"/>
      <c r="I14" s="63"/>
      <c r="J14" s="63"/>
      <c r="K14" s="63"/>
      <c r="L14" s="63"/>
      <c r="M14" s="65"/>
      <c r="N14" s="63"/>
      <c r="O14" s="63"/>
      <c r="P14" s="63"/>
      <c r="Q14" s="63"/>
      <c r="R14" s="63"/>
      <c r="S14" s="63"/>
      <c r="T14" s="63"/>
      <c r="U14" s="63"/>
      <c r="V14" s="63"/>
      <c r="W14" s="63"/>
    </row>
    <row r="15" spans="1:23" ht="14.25" customHeight="1" x14ac:dyDescent="0.2">
      <c r="A15" s="8" t="s">
        <v>33</v>
      </c>
      <c r="B15" s="61">
        <f t="shared" ref="B15:B31" si="0">SUM(C15:F15)</f>
        <v>0</v>
      </c>
      <c r="C15" s="9"/>
      <c r="D15" s="9"/>
      <c r="E15" s="9"/>
      <c r="F15" s="9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</row>
    <row r="16" spans="1:23" ht="15" customHeight="1" x14ac:dyDescent="0.2">
      <c r="A16" s="11" t="s">
        <v>34</v>
      </c>
      <c r="B16" s="61">
        <f t="shared" si="0"/>
        <v>0</v>
      </c>
      <c r="C16" s="9"/>
      <c r="D16" s="9"/>
      <c r="E16" s="9"/>
      <c r="F16" s="9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</row>
    <row r="17" spans="1:23" ht="15" customHeight="1" x14ac:dyDescent="0.2">
      <c r="A17" s="11" t="s">
        <v>32</v>
      </c>
      <c r="B17" s="61">
        <f t="shared" si="0"/>
        <v>0</v>
      </c>
      <c r="C17" s="9"/>
      <c r="D17" s="9"/>
      <c r="E17" s="9"/>
      <c r="F17" s="9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</row>
    <row r="18" spans="1:23" ht="15" customHeight="1" x14ac:dyDescent="0.2">
      <c r="A18" s="11" t="s">
        <v>37</v>
      </c>
      <c r="B18" s="61">
        <f t="shared" si="0"/>
        <v>0</v>
      </c>
      <c r="C18" s="9"/>
      <c r="D18" s="9"/>
      <c r="E18" s="9"/>
      <c r="F18" s="9"/>
      <c r="I18" s="64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</row>
    <row r="19" spans="1:23" ht="15" customHeight="1" x14ac:dyDescent="0.2">
      <c r="A19" s="11" t="s">
        <v>35</v>
      </c>
      <c r="B19" s="61">
        <f t="shared" si="0"/>
        <v>0</v>
      </c>
      <c r="C19" s="9"/>
      <c r="D19" s="9"/>
      <c r="E19" s="9"/>
      <c r="F19" s="9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</row>
    <row r="20" spans="1:23" ht="15" customHeight="1" x14ac:dyDescent="0.2">
      <c r="A20" s="11" t="s">
        <v>36</v>
      </c>
      <c r="B20" s="61">
        <f t="shared" si="0"/>
        <v>0</v>
      </c>
      <c r="C20" s="9"/>
      <c r="D20" s="9"/>
      <c r="E20" s="9"/>
      <c r="F20" s="9"/>
      <c r="I20" s="65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</row>
    <row r="21" spans="1:23" ht="15" customHeight="1" x14ac:dyDescent="0.2">
      <c r="A21" s="11" t="s">
        <v>48</v>
      </c>
      <c r="B21" s="61">
        <f t="shared" si="0"/>
        <v>0</v>
      </c>
      <c r="C21" s="9"/>
      <c r="D21" s="9"/>
      <c r="E21" s="9"/>
      <c r="F21" s="9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</row>
    <row r="22" spans="1:23" ht="15" customHeight="1" x14ac:dyDescent="0.2">
      <c r="A22" s="11" t="s">
        <v>66</v>
      </c>
      <c r="B22" s="61">
        <f t="shared" si="0"/>
        <v>0</v>
      </c>
      <c r="C22" s="9"/>
      <c r="D22" s="9"/>
      <c r="E22" s="9"/>
      <c r="F22" s="9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</row>
    <row r="23" spans="1:23" ht="15" customHeight="1" x14ac:dyDescent="0.2">
      <c r="A23" s="11" t="s">
        <v>51</v>
      </c>
      <c r="B23" s="61">
        <f t="shared" si="0"/>
        <v>0</v>
      </c>
      <c r="C23" s="9"/>
      <c r="D23" s="9"/>
      <c r="E23" s="9"/>
      <c r="F23" s="9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</row>
    <row r="24" spans="1:23" ht="15" customHeight="1" x14ac:dyDescent="0.2">
      <c r="A24" s="11" t="s">
        <v>38</v>
      </c>
      <c r="B24" s="61">
        <f t="shared" si="0"/>
        <v>0</v>
      </c>
      <c r="C24" s="9"/>
      <c r="D24" s="9"/>
      <c r="E24" s="9"/>
      <c r="F24" s="9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</row>
    <row r="25" spans="1:23" ht="15" customHeight="1" x14ac:dyDescent="0.2">
      <c r="A25" s="11" t="s">
        <v>39</v>
      </c>
      <c r="B25" s="61">
        <f t="shared" si="0"/>
        <v>0</v>
      </c>
      <c r="C25" s="9"/>
      <c r="D25" s="9"/>
      <c r="E25" s="9"/>
      <c r="F25" s="9"/>
      <c r="I25" s="63"/>
      <c r="J25" s="63"/>
      <c r="K25" s="63"/>
      <c r="L25" s="63"/>
      <c r="M25" s="66"/>
      <c r="N25" s="63"/>
      <c r="O25" s="63"/>
      <c r="P25" s="63"/>
      <c r="Q25" s="63"/>
      <c r="R25" s="63"/>
      <c r="S25" s="63"/>
      <c r="T25" s="63"/>
      <c r="U25" s="63"/>
      <c r="V25" s="63"/>
      <c r="W25" s="63"/>
    </row>
    <row r="26" spans="1:23" ht="12.75" customHeight="1" x14ac:dyDescent="0.2">
      <c r="A26" s="11" t="s">
        <v>40</v>
      </c>
      <c r="B26" s="61">
        <f t="shared" si="0"/>
        <v>0</v>
      </c>
      <c r="C26" s="9"/>
      <c r="D26" s="9"/>
      <c r="E26" s="9"/>
      <c r="F26" s="9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</row>
    <row r="27" spans="1:23" ht="15" customHeight="1" x14ac:dyDescent="0.2">
      <c r="A27" s="11" t="s">
        <v>41</v>
      </c>
      <c r="B27" s="61">
        <f t="shared" si="0"/>
        <v>0</v>
      </c>
      <c r="C27" s="9"/>
      <c r="D27" s="9"/>
      <c r="E27" s="9"/>
      <c r="F27" s="9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</row>
    <row r="28" spans="1:23" ht="12.75" customHeight="1" x14ac:dyDescent="0.2">
      <c r="A28" s="11" t="s">
        <v>42</v>
      </c>
      <c r="B28" s="61">
        <f t="shared" si="0"/>
        <v>0</v>
      </c>
      <c r="C28" s="9"/>
      <c r="D28" s="9"/>
      <c r="E28" s="9"/>
      <c r="F28" s="9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</row>
    <row r="29" spans="1:23" ht="12.75" customHeight="1" x14ac:dyDescent="0.2">
      <c r="A29" s="1" t="s">
        <v>43</v>
      </c>
      <c r="B29" s="61">
        <f t="shared" si="0"/>
        <v>0</v>
      </c>
      <c r="C29" s="9"/>
      <c r="D29" s="9"/>
      <c r="E29" s="9"/>
      <c r="F29" s="9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</row>
    <row r="30" spans="1:23" ht="15" customHeight="1" x14ac:dyDescent="0.2">
      <c r="A30" s="11" t="s">
        <v>97</v>
      </c>
      <c r="B30" s="61">
        <f t="shared" si="0"/>
        <v>0</v>
      </c>
      <c r="C30" s="9"/>
      <c r="D30" s="9"/>
      <c r="E30" s="9"/>
      <c r="F30" s="9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</row>
    <row r="31" spans="1:23" ht="25.5" customHeight="1" x14ac:dyDescent="0.2">
      <c r="A31" s="11" t="s">
        <v>96</v>
      </c>
      <c r="B31" s="61">
        <f t="shared" si="0"/>
        <v>0</v>
      </c>
      <c r="C31" s="9"/>
      <c r="D31" s="9"/>
      <c r="E31" s="9"/>
      <c r="F31" s="9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</row>
    <row r="32" spans="1:23" ht="21.75" customHeight="1" x14ac:dyDescent="0.2">
      <c r="A32" s="83" t="s">
        <v>94</v>
      </c>
      <c r="B32" s="61">
        <f>'ARREND SERVICIO RÉGIMEN AUTONOM'!H30</f>
        <v>0</v>
      </c>
      <c r="C32" s="67">
        <f>'ARREND SERVICIO RÉGIMEN AUTONOM'!I30</f>
        <v>0</v>
      </c>
      <c r="D32" s="67">
        <f>'ARREND SERVICIO RÉGIMEN AUTONOM'!J30</f>
        <v>0</v>
      </c>
      <c r="E32" s="67">
        <f>'ARREND SERVICIO RÉGIMEN AUTONOM'!K30</f>
        <v>0</v>
      </c>
      <c r="F32" s="67">
        <f>'ARREND SERVICIO RÉGIMEN AUTONOM'!L30</f>
        <v>0</v>
      </c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</row>
    <row r="33" spans="1:23" ht="12.75" customHeight="1" x14ac:dyDescent="0.2">
      <c r="A33" s="10" t="s">
        <v>13</v>
      </c>
      <c r="B33" s="18">
        <f>IF(SUM(B14:B32)=SUM(C33:F33),SUM(B14:B32),"ERROR")</f>
        <v>0</v>
      </c>
      <c r="C33" s="18">
        <f>SUM(C14:C32)</f>
        <v>0</v>
      </c>
      <c r="D33" s="18">
        <f>SUM(D14:D32)</f>
        <v>0</v>
      </c>
      <c r="E33" s="18">
        <f>SUM(E14:E32)</f>
        <v>0</v>
      </c>
      <c r="F33" s="18">
        <f>SUM(F14:F32)</f>
        <v>0</v>
      </c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</row>
    <row r="34" spans="1:23" ht="21" customHeight="1" x14ac:dyDescent="0.2">
      <c r="A34" s="10" t="s">
        <v>31</v>
      </c>
      <c r="B34" s="6" t="s">
        <v>12</v>
      </c>
      <c r="C34" s="7" t="s">
        <v>2</v>
      </c>
      <c r="D34" s="7" t="s">
        <v>22</v>
      </c>
      <c r="E34" s="7" t="s">
        <v>3</v>
      </c>
      <c r="F34" s="7" t="s">
        <v>74</v>
      </c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</row>
    <row r="35" spans="1:23" ht="15" customHeight="1" x14ac:dyDescent="0.2">
      <c r="A35" s="11" t="s">
        <v>45</v>
      </c>
      <c r="B35" s="61">
        <f>SUM(D35:F35)</f>
        <v>0</v>
      </c>
      <c r="C35" s="162" t="s">
        <v>10</v>
      </c>
      <c r="D35" s="9"/>
      <c r="E35" s="9"/>
      <c r="F35" s="9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</row>
    <row r="36" spans="1:23" ht="15" customHeight="1" x14ac:dyDescent="0.2">
      <c r="A36" s="11" t="s">
        <v>52</v>
      </c>
      <c r="B36" s="61">
        <f>SUM(D36:F36)</f>
        <v>0</v>
      </c>
      <c r="C36" s="163"/>
      <c r="D36" s="9"/>
      <c r="E36" s="9"/>
      <c r="F36" s="9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</row>
    <row r="37" spans="1:23" ht="15" customHeight="1" x14ac:dyDescent="0.2">
      <c r="A37" s="11" t="s">
        <v>46</v>
      </c>
      <c r="B37" s="61">
        <f>SUM(D37:F37)</f>
        <v>0</v>
      </c>
      <c r="C37" s="163"/>
      <c r="D37" s="9"/>
      <c r="E37" s="9"/>
      <c r="F37" s="9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</row>
    <row r="38" spans="1:23" ht="15" customHeight="1" x14ac:dyDescent="0.2">
      <c r="A38" s="10" t="s">
        <v>14</v>
      </c>
      <c r="B38" s="18">
        <f>SUM(B35:B37)</f>
        <v>0</v>
      </c>
      <c r="C38" s="164"/>
      <c r="D38" s="18">
        <f>SUM(D35:D37)</f>
        <v>0</v>
      </c>
      <c r="E38" s="18">
        <f>SUM(E35:E37)</f>
        <v>0</v>
      </c>
      <c r="F38" s="18">
        <f>SUM(F35:F37)</f>
        <v>0</v>
      </c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</row>
    <row r="39" spans="1:23" ht="15" customHeight="1" x14ac:dyDescent="0.2">
      <c r="A39" s="12" t="s">
        <v>44</v>
      </c>
      <c r="B39" s="17">
        <f>B12+B33+B38</f>
        <v>0</v>
      </c>
      <c r="C39" s="17">
        <f>+C12+C33</f>
        <v>0</v>
      </c>
      <c r="D39" s="17">
        <f>+D12+D33+D38</f>
        <v>0</v>
      </c>
      <c r="E39" s="17">
        <f>+E12+E33+E38</f>
        <v>0</v>
      </c>
      <c r="F39" s="18">
        <f>F12+F33+F38</f>
        <v>0</v>
      </c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</row>
    <row r="40" spans="1:23" ht="15" customHeight="1" x14ac:dyDescent="0.2">
      <c r="A40" s="165" t="s">
        <v>63</v>
      </c>
      <c r="B40" s="166"/>
      <c r="C40" s="166"/>
      <c r="D40" s="166"/>
      <c r="E40" s="166"/>
      <c r="F40" s="167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</row>
    <row r="41" spans="1:23" ht="24" x14ac:dyDescent="0.2">
      <c r="A41" s="5" t="s">
        <v>64</v>
      </c>
      <c r="B41" s="17">
        <f>+'COSTES INDIRECTOS'!B32</f>
        <v>0</v>
      </c>
      <c r="C41" s="56">
        <f>+'COSTES INDIRECTOS'!C32</f>
        <v>0</v>
      </c>
      <c r="D41" s="56">
        <f>'COSTES INDIRECTOS'!D32</f>
        <v>0</v>
      </c>
      <c r="E41" s="56">
        <f>'COSTES INDIRECTOS'!E32</f>
        <v>0</v>
      </c>
      <c r="F41" s="56">
        <f>'COSTES INDIRECTOS'!F32</f>
        <v>0</v>
      </c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</row>
    <row r="42" spans="1:23" ht="24" customHeight="1" x14ac:dyDescent="0.2">
      <c r="A42" s="13" t="s">
        <v>50</v>
      </c>
      <c r="B42" s="55" t="e">
        <f>IF(C41/B43&gt;5%,"ERROR",C41/B43)</f>
        <v>#DIV/0!</v>
      </c>
      <c r="C42" s="134" t="s">
        <v>53</v>
      </c>
      <c r="D42" s="135"/>
      <c r="E42" s="135"/>
      <c r="F42" s="136"/>
      <c r="G42" s="14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</row>
    <row r="43" spans="1:23" ht="16.5" customHeight="1" x14ac:dyDescent="0.2">
      <c r="A43" s="10" t="s">
        <v>47</v>
      </c>
      <c r="B43" s="25">
        <f>IF((B39+B41)=SUM(C43:F43),(B39+B41),"ERROR")</f>
        <v>0</v>
      </c>
      <c r="C43" s="57">
        <f>+C39+C41</f>
        <v>0</v>
      </c>
      <c r="D43" s="57">
        <f>D39+D41</f>
        <v>0</v>
      </c>
      <c r="E43" s="57">
        <f>E39+E41</f>
        <v>0</v>
      </c>
      <c r="F43" s="57">
        <f>F39+F41</f>
        <v>0</v>
      </c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</row>
    <row r="44" spans="1:23" ht="18.75" customHeight="1" x14ac:dyDescent="0.2">
      <c r="A44" s="15"/>
      <c r="B44" s="16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</row>
    <row r="45" spans="1:23" ht="12" x14ac:dyDescent="0.2">
      <c r="A45" s="121" t="s">
        <v>91</v>
      </c>
      <c r="B45" s="121"/>
      <c r="C45" s="121"/>
      <c r="D45" s="121"/>
      <c r="E45" s="121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</row>
    <row r="46" spans="1:23" ht="20.25" customHeight="1" x14ac:dyDescent="0.2">
      <c r="A46" s="121" t="s">
        <v>58</v>
      </c>
      <c r="B46" s="121"/>
      <c r="C46" s="121"/>
      <c r="D46" s="121"/>
      <c r="E46" s="121"/>
    </row>
    <row r="47" spans="1:23" ht="24" customHeight="1" x14ac:dyDescent="0.2">
      <c r="A47" s="121" t="s">
        <v>59</v>
      </c>
      <c r="B47" s="121"/>
      <c r="C47" s="121"/>
      <c r="D47" s="121"/>
      <c r="E47" s="121"/>
      <c r="I47" s="82">
        <f>IF(C43&gt;(B43*90%),"ERROR",C43)</f>
        <v>0</v>
      </c>
    </row>
    <row r="49" spans="1:6" ht="40.5" customHeight="1" x14ac:dyDescent="0.2">
      <c r="A49" s="156" t="s">
        <v>81</v>
      </c>
      <c r="B49" s="157"/>
      <c r="C49" s="157"/>
      <c r="D49" s="157"/>
      <c r="E49" s="157"/>
      <c r="F49" s="158"/>
    </row>
  </sheetData>
  <sheetProtection password="C881" sheet="1" objects="1" scenarios="1"/>
  <mergeCells count="12">
    <mergeCell ref="A49:F49"/>
    <mergeCell ref="A4:F4"/>
    <mergeCell ref="A5:F5"/>
    <mergeCell ref="A45:E45"/>
    <mergeCell ref="A46:E46"/>
    <mergeCell ref="A47:E47"/>
    <mergeCell ref="C35:C38"/>
    <mergeCell ref="A40:F40"/>
    <mergeCell ref="C42:F42"/>
    <mergeCell ref="A8:F8"/>
    <mergeCell ref="A7:F7"/>
    <mergeCell ref="A6:F6"/>
  </mergeCells>
  <phoneticPr fontId="16" type="noConversion"/>
  <dataValidations count="1">
    <dataValidation type="custom" allowBlank="1" showInputMessage="1" showErrorMessage="1" error="La cuantía máxima solicitada no podrá superar el 90% del coste del proyecto." sqref="C43">
      <formula1>I47</formula1>
    </dataValidation>
  </dataValidations>
  <printOptions horizontalCentered="1" verticalCentered="1"/>
  <pageMargins left="0.51181102362204722" right="0.47244094488188981" top="0.19685039370078741" bottom="0.35433070866141736" header="0" footer="0"/>
  <pageSetup paperSize="9" scale="87" orientation="portrait" r:id="rId1"/>
  <ignoredErrors>
    <ignoredError sqref="C12" formula="1"/>
    <ignoredError sqref="B42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G30"/>
  <sheetViews>
    <sheetView zoomScaleNormal="100" workbookViewId="0">
      <selection activeCell="B17" sqref="B17"/>
    </sheetView>
  </sheetViews>
  <sheetFormatPr baseColWidth="10" defaultColWidth="11.42578125" defaultRowHeight="24.95" customHeight="1" x14ac:dyDescent="0.2"/>
  <cols>
    <col min="1" max="1" width="45.5703125" style="34" customWidth="1"/>
    <col min="2" max="2" width="14.140625" style="35" customWidth="1"/>
    <col min="3" max="3" width="7.85546875" style="36" customWidth="1"/>
    <col min="4" max="4" width="33.140625" style="37" customWidth="1"/>
    <col min="5" max="16384" width="11.42578125" style="37"/>
  </cols>
  <sheetData>
    <row r="4" spans="1:5" ht="18" customHeight="1" x14ac:dyDescent="0.2"/>
    <row r="5" spans="1:5" ht="18" customHeight="1" x14ac:dyDescent="0.2">
      <c r="A5" s="174" t="s">
        <v>62</v>
      </c>
      <c r="B5" s="175"/>
      <c r="C5" s="175"/>
      <c r="D5" s="176"/>
    </row>
    <row r="6" spans="1:5" ht="15" x14ac:dyDescent="0.2">
      <c r="A6" s="177" t="s">
        <v>11</v>
      </c>
      <c r="B6" s="178"/>
      <c r="C6" s="178"/>
      <c r="D6" s="179"/>
    </row>
    <row r="7" spans="1:5" s="38" customFormat="1" ht="14.25" customHeight="1" x14ac:dyDescent="0.2">
      <c r="A7" s="189" t="s">
        <v>67</v>
      </c>
      <c r="B7" s="190"/>
      <c r="C7" s="190"/>
      <c r="D7" s="191"/>
      <c r="E7" s="37"/>
    </row>
    <row r="8" spans="1:5" s="38" customFormat="1" ht="27.75" customHeight="1" x14ac:dyDescent="0.2">
      <c r="A8" s="192" t="s">
        <v>55</v>
      </c>
      <c r="B8" s="193"/>
      <c r="C8" s="193"/>
      <c r="D8" s="194"/>
      <c r="E8" s="37"/>
    </row>
    <row r="9" spans="1:5" ht="16.5" customHeight="1" x14ac:dyDescent="0.2">
      <c r="A9" s="69"/>
      <c r="B9" s="70"/>
      <c r="C9" s="71"/>
      <c r="D9" s="72"/>
    </row>
    <row r="10" spans="1:5" ht="42" customHeight="1" x14ac:dyDescent="0.2">
      <c r="A10" s="39" t="s">
        <v>4</v>
      </c>
      <c r="B10" s="40" t="s">
        <v>78</v>
      </c>
      <c r="C10" s="41" t="s">
        <v>0</v>
      </c>
      <c r="D10" s="42" t="s">
        <v>77</v>
      </c>
    </row>
    <row r="11" spans="1:5" ht="24.95" customHeight="1" x14ac:dyDescent="0.2">
      <c r="A11" s="43" t="s">
        <v>102</v>
      </c>
      <c r="B11" s="74">
        <f>'PRESUPUESTO TOTAL'!C43</f>
        <v>0</v>
      </c>
      <c r="C11" s="24" t="e">
        <f t="shared" ref="C11:C16" si="0">+B11/$B$17</f>
        <v>#DIV/0!</v>
      </c>
      <c r="D11" s="84"/>
    </row>
    <row r="12" spans="1:5" ht="30" customHeight="1" x14ac:dyDescent="0.2">
      <c r="A12" s="43" t="s">
        <v>23</v>
      </c>
      <c r="B12" s="44">
        <v>0</v>
      </c>
      <c r="C12" s="24" t="e">
        <f t="shared" si="0"/>
        <v>#DIV/0!</v>
      </c>
      <c r="D12" s="45"/>
    </row>
    <row r="13" spans="1:5" ht="30" customHeight="1" x14ac:dyDescent="0.2">
      <c r="A13" s="43" t="s">
        <v>24</v>
      </c>
      <c r="B13" s="44">
        <v>0</v>
      </c>
      <c r="C13" s="24" t="e">
        <f t="shared" si="0"/>
        <v>#DIV/0!</v>
      </c>
      <c r="D13" s="46"/>
    </row>
    <row r="14" spans="1:5" ht="24" customHeight="1" x14ac:dyDescent="0.2">
      <c r="A14" s="43" t="s">
        <v>25</v>
      </c>
      <c r="B14" s="44">
        <v>0</v>
      </c>
      <c r="C14" s="24" t="e">
        <f t="shared" si="0"/>
        <v>#DIV/0!</v>
      </c>
      <c r="D14" s="46"/>
    </row>
    <row r="15" spans="1:5" ht="24.95" customHeight="1" x14ac:dyDescent="0.2">
      <c r="A15" s="43" t="s">
        <v>5</v>
      </c>
      <c r="B15" s="74">
        <f>'PRESUPUESTO TOTAL'!F43</f>
        <v>0</v>
      </c>
      <c r="C15" s="24" t="e">
        <f t="shared" si="0"/>
        <v>#DIV/0!</v>
      </c>
      <c r="D15" s="85"/>
    </row>
    <row r="16" spans="1:5" ht="24.95" customHeight="1" x14ac:dyDescent="0.2">
      <c r="A16" s="43" t="s">
        <v>75</v>
      </c>
      <c r="B16" s="74">
        <f>'PRESUPUESTO TOTAL'!D43</f>
        <v>0</v>
      </c>
      <c r="C16" s="24" t="e">
        <f t="shared" si="0"/>
        <v>#DIV/0!</v>
      </c>
      <c r="D16" s="85"/>
    </row>
    <row r="17" spans="1:7" ht="24.95" customHeight="1" x14ac:dyDescent="0.2">
      <c r="A17" s="47" t="s">
        <v>1</v>
      </c>
      <c r="B17" s="75">
        <f>IF(SUM(B11:B16)=('PRESUPUESTO TOTAL'!$B$43),('PRESUPUESTO TOTAL'!$B$43),"ERROR")</f>
        <v>0</v>
      </c>
      <c r="C17" s="24" t="e">
        <f>SUM(C11:C16)</f>
        <v>#DIV/0!</v>
      </c>
      <c r="D17" s="75"/>
    </row>
    <row r="18" spans="1:7" ht="24.95" customHeight="1" x14ac:dyDescent="0.2">
      <c r="A18" s="124" t="s">
        <v>91</v>
      </c>
      <c r="B18" s="124"/>
      <c r="C18" s="124"/>
      <c r="D18" s="124"/>
      <c r="E18" s="1"/>
    </row>
    <row r="19" spans="1:7" ht="24.95" customHeight="1" x14ac:dyDescent="0.2">
      <c r="A19" s="121" t="s">
        <v>58</v>
      </c>
      <c r="B19" s="121"/>
      <c r="C19" s="121"/>
      <c r="D19" s="121"/>
      <c r="E19" s="1"/>
    </row>
    <row r="20" spans="1:7" ht="24.95" customHeight="1" x14ac:dyDescent="0.2">
      <c r="A20" s="121" t="s">
        <v>59</v>
      </c>
      <c r="B20" s="121"/>
      <c r="C20" s="121"/>
      <c r="D20" s="121"/>
      <c r="E20" s="1"/>
      <c r="F20" s="19"/>
      <c r="G20" s="19"/>
    </row>
    <row r="21" spans="1:7" ht="24.95" customHeight="1" x14ac:dyDescent="0.2">
      <c r="A21" s="48"/>
      <c r="B21" s="49"/>
      <c r="C21" s="19"/>
      <c r="D21" s="19"/>
      <c r="E21" s="19"/>
      <c r="F21" s="19"/>
      <c r="G21" s="19"/>
    </row>
    <row r="22" spans="1:7" ht="24.95" customHeight="1" x14ac:dyDescent="0.2">
      <c r="A22" s="183" t="s">
        <v>79</v>
      </c>
      <c r="B22" s="184"/>
      <c r="C22" s="184"/>
      <c r="D22" s="185"/>
      <c r="E22" s="19"/>
      <c r="F22" s="19"/>
      <c r="G22" s="19"/>
    </row>
    <row r="23" spans="1:7" ht="12.75" customHeight="1" x14ac:dyDescent="0.2">
      <c r="A23" s="186"/>
      <c r="B23" s="187"/>
      <c r="C23" s="187"/>
      <c r="D23" s="188"/>
      <c r="E23" s="19"/>
      <c r="F23" s="19"/>
      <c r="G23" s="19"/>
    </row>
    <row r="24" spans="1:7" ht="23.25" customHeight="1" x14ac:dyDescent="0.25">
      <c r="A24" s="180" t="s">
        <v>82</v>
      </c>
      <c r="B24" s="181"/>
      <c r="C24" s="181"/>
      <c r="D24" s="182"/>
      <c r="E24" s="19"/>
      <c r="F24" s="19"/>
      <c r="G24" s="19"/>
    </row>
    <row r="25" spans="1:7" ht="24.95" customHeight="1" x14ac:dyDescent="0.2">
      <c r="A25" s="48"/>
      <c r="B25" s="49"/>
      <c r="C25" s="19"/>
      <c r="D25" s="19"/>
      <c r="E25" s="19"/>
      <c r="F25" s="19"/>
      <c r="G25" s="19"/>
    </row>
    <row r="26" spans="1:7" ht="24.95" customHeight="1" x14ac:dyDescent="0.25">
      <c r="A26" s="50"/>
      <c r="B26" s="51"/>
      <c r="C26" s="19"/>
      <c r="D26" s="19"/>
      <c r="E26" s="19"/>
      <c r="F26" s="19"/>
      <c r="G26" s="19"/>
    </row>
    <row r="27" spans="1:7" ht="24.95" customHeight="1" x14ac:dyDescent="0.25">
      <c r="A27" s="50"/>
      <c r="B27" s="49"/>
      <c r="C27" s="19"/>
      <c r="D27" s="19"/>
      <c r="E27" s="19"/>
      <c r="F27" s="19"/>
      <c r="G27" s="19"/>
    </row>
    <row r="28" spans="1:7" ht="24.95" customHeight="1" x14ac:dyDescent="0.25">
      <c r="A28" s="50"/>
      <c r="B28" s="49"/>
      <c r="C28" s="19"/>
      <c r="D28" s="19"/>
      <c r="E28" s="19"/>
      <c r="F28" s="52"/>
      <c r="G28" s="19"/>
    </row>
    <row r="29" spans="1:7" ht="24.95" customHeight="1" x14ac:dyDescent="0.25">
      <c r="A29" s="50"/>
      <c r="B29" s="49"/>
      <c r="C29" s="19"/>
      <c r="D29" s="19"/>
      <c r="E29" s="19"/>
      <c r="F29" s="19"/>
      <c r="G29" s="53"/>
    </row>
    <row r="30" spans="1:7" ht="24.95" customHeight="1" x14ac:dyDescent="0.25">
      <c r="A30" s="50"/>
      <c r="B30" s="49"/>
      <c r="C30" s="19"/>
      <c r="D30" s="19"/>
      <c r="E30" s="19"/>
      <c r="F30" s="19"/>
      <c r="G30" s="19"/>
    </row>
  </sheetData>
  <sheetProtection password="C881" sheet="1" objects="1" scenarios="1"/>
  <mergeCells count="9">
    <mergeCell ref="A5:D5"/>
    <mergeCell ref="A6:D6"/>
    <mergeCell ref="A18:D18"/>
    <mergeCell ref="A19:D19"/>
    <mergeCell ref="A24:D24"/>
    <mergeCell ref="A22:D23"/>
    <mergeCell ref="A20:D20"/>
    <mergeCell ref="A7:D7"/>
    <mergeCell ref="A8:D8"/>
  </mergeCells>
  <phoneticPr fontId="16" type="noConversion"/>
  <printOptions horizontalCentered="1"/>
  <pageMargins left="0.59055118110236227" right="0.6692913385826772" top="0.55118110236220474" bottom="0.55118110236220474" header="0" footer="0"/>
  <pageSetup paperSize="9" scale="85" orientation="portrait" r:id="rId1"/>
  <ignoredErrors>
    <ignoredError sqref="C11:C17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3</xdr:col>
                    <xdr:colOff>47625</xdr:colOff>
                    <xdr:row>11</xdr:row>
                    <xdr:rowOff>95250</xdr:rowOff>
                  </from>
                  <to>
                    <xdr:col>3</xdr:col>
                    <xdr:colOff>581025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3</xdr:col>
                    <xdr:colOff>1476375</xdr:colOff>
                    <xdr:row>11</xdr:row>
                    <xdr:rowOff>104775</xdr:rowOff>
                  </from>
                  <to>
                    <xdr:col>3</xdr:col>
                    <xdr:colOff>2047875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3</xdr:col>
                    <xdr:colOff>704850</xdr:colOff>
                    <xdr:row>11</xdr:row>
                    <xdr:rowOff>85725</xdr:rowOff>
                  </from>
                  <to>
                    <xdr:col>3</xdr:col>
                    <xdr:colOff>1371600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3</xdr:col>
                    <xdr:colOff>57150</xdr:colOff>
                    <xdr:row>12</xdr:row>
                    <xdr:rowOff>85725</xdr:rowOff>
                  </from>
                  <to>
                    <xdr:col>3</xdr:col>
                    <xdr:colOff>590550</xdr:colOff>
                    <xdr:row>12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3</xdr:col>
                    <xdr:colOff>704850</xdr:colOff>
                    <xdr:row>12</xdr:row>
                    <xdr:rowOff>47625</xdr:rowOff>
                  </from>
                  <to>
                    <xdr:col>3</xdr:col>
                    <xdr:colOff>1371600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3</xdr:col>
                    <xdr:colOff>1476375</xdr:colOff>
                    <xdr:row>12</xdr:row>
                    <xdr:rowOff>76200</xdr:rowOff>
                  </from>
                  <to>
                    <xdr:col>3</xdr:col>
                    <xdr:colOff>2047875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3</xdr:col>
                    <xdr:colOff>47625</xdr:colOff>
                    <xdr:row>13</xdr:row>
                    <xdr:rowOff>47625</xdr:rowOff>
                  </from>
                  <to>
                    <xdr:col>3</xdr:col>
                    <xdr:colOff>581025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3</xdr:col>
                    <xdr:colOff>714375</xdr:colOff>
                    <xdr:row>13</xdr:row>
                    <xdr:rowOff>38100</xdr:rowOff>
                  </from>
                  <to>
                    <xdr:col>3</xdr:col>
                    <xdr:colOff>1381125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3</xdr:col>
                    <xdr:colOff>1476375</xdr:colOff>
                    <xdr:row>13</xdr:row>
                    <xdr:rowOff>57150</xdr:rowOff>
                  </from>
                  <to>
                    <xdr:col>3</xdr:col>
                    <xdr:colOff>2047875</xdr:colOff>
                    <xdr:row>13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DETALLE GASTO PERSONAL</vt:lpstr>
      <vt:lpstr>COSTES INDIRECTOS</vt:lpstr>
      <vt:lpstr>ARREND SERVICIO RÉGIMEN AUTONOM</vt:lpstr>
      <vt:lpstr>PRESUPUESTO TOTAL</vt:lpstr>
      <vt:lpstr>F. FINANCIACION</vt:lpstr>
      <vt:lpstr>'ARREND SERVICIO RÉGIMEN AUTONOM'!Área_de_impresión</vt:lpstr>
      <vt:lpstr>'COSTES INDIRECTOS'!Área_de_impresión</vt:lpstr>
      <vt:lpstr>'DETALLE GASTO PERSONAL'!Área_de_impresión</vt:lpstr>
      <vt:lpstr>'F. FINANCIACION'!Área_de_impresión</vt:lpstr>
      <vt:lpstr>'PRESUPUESTO TOTAL'!Área_de_impresión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AA.SS.</dc:creator>
  <cp:lastModifiedBy>usuariocabildo</cp:lastModifiedBy>
  <cp:lastPrinted>2019-02-01T08:41:42Z</cp:lastPrinted>
  <dcterms:created xsi:type="dcterms:W3CDTF">2009-03-21T10:00:04Z</dcterms:created>
  <dcterms:modified xsi:type="dcterms:W3CDTF">2019-02-11T10:05:53Z</dcterms:modified>
</cp:coreProperties>
</file>