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mc:AlternateContent xmlns:mc="http://schemas.openxmlformats.org/markup-compatibility/2006">
    <mc:Choice Requires="x15">
      <x15ac:absPath xmlns:x15ac="http://schemas.microsoft.com/office/spreadsheetml/2010/11/ac" url="\\Srvdatos\servasoc\Comun\1 NUEVA RED\NOMINATIVAS\2019\Para publicar\"/>
    </mc:Choice>
  </mc:AlternateContent>
  <bookViews>
    <workbookView xWindow="-15" yWindow="6015" windowWidth="15480" windowHeight="6060" activeTab="2"/>
  </bookViews>
  <sheets>
    <sheet name="DETALLE GASTO PERSONAL" sheetId="13" r:id="rId1"/>
    <sheet name="COSTES INDIRECTOS" sheetId="14" r:id="rId2"/>
    <sheet name="ARREND SERV (AUTONOMOS)" sheetId="15" r:id="rId3"/>
    <sheet name="PRESUPUESTO TOTAL" sheetId="9" r:id="rId4"/>
    <sheet name="F. FINANCIACION" sheetId="10" r:id="rId5"/>
    <sheet name="RELACIÓN GTOS INDIRECTOS" sheetId="16" r:id="rId6"/>
    <sheet name="RELACIÓN GTOS CORRIENTES" sheetId="17" r:id="rId7"/>
  </sheets>
  <definedNames>
    <definedName name="_xlnm.Print_Area" localSheetId="2">'ARREND SERV (AUTONOMOS)'!$A$1:$M$47</definedName>
    <definedName name="_xlnm.Print_Area" localSheetId="1">'COSTES INDIRECTOS'!$A$1:$H$66</definedName>
    <definedName name="_xlnm.Print_Area" localSheetId="0">'DETALLE GASTO PERSONAL'!$A$1:$T$190</definedName>
    <definedName name="_xlnm.Print_Area" localSheetId="4">'F. FINANCIACION'!$A$1:$E$21</definedName>
    <definedName name="_xlnm.Print_Area" localSheetId="3">'PRESUPUESTO TOTAL'!$A$1:$H$50</definedName>
    <definedName name="_xlnm.Print_Area" localSheetId="6">'RELACIÓN GTOS CORRIENTES'!$A$1:$N$209</definedName>
    <definedName name="_xlnm.Print_Area" localSheetId="5">'RELACIÓN GTOS INDIRECTOS'!$A$1:$N$57</definedName>
    <definedName name="_xlnm.Print_Titles" localSheetId="0">'DETALLE GASTO PERSONAL'!$2:$13</definedName>
    <definedName name="_xlnm.Print_Titles" localSheetId="6">'RELACIÓN GTOS CORRIENTES'!$1:$10</definedName>
  </definedNames>
  <calcPr calcId="152511" fullPrecision="0"/>
</workbook>
</file>

<file path=xl/calcChain.xml><?xml version="1.0" encoding="utf-8"?>
<calcChain xmlns="http://schemas.openxmlformats.org/spreadsheetml/2006/main">
  <c r="M15" i="13" l="1"/>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L183"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103" i="13"/>
  <c r="K104" i="13"/>
  <c r="K105" i="13"/>
  <c r="K106" i="13"/>
  <c r="K107" i="13"/>
  <c r="K108" i="13"/>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K141" i="13"/>
  <c r="K142" i="13"/>
  <c r="K143" i="13"/>
  <c r="K144" i="13"/>
  <c r="K145" i="13"/>
  <c r="K146" i="13"/>
  <c r="K147" i="13"/>
  <c r="K148" i="13"/>
  <c r="K149" i="13"/>
  <c r="K150" i="13"/>
  <c r="K151" i="13"/>
  <c r="K152" i="13"/>
  <c r="K153" i="13"/>
  <c r="K154" i="13"/>
  <c r="K155" i="13"/>
  <c r="K156" i="13"/>
  <c r="K157" i="13"/>
  <c r="K158" i="13"/>
  <c r="K159" i="13"/>
  <c r="K160" i="13"/>
  <c r="K161" i="13"/>
  <c r="K162" i="13"/>
  <c r="K163" i="13"/>
  <c r="K164" i="13"/>
  <c r="K165" i="13"/>
  <c r="K166" i="13"/>
  <c r="K167" i="13"/>
  <c r="K168" i="13"/>
  <c r="K169" i="13"/>
  <c r="K170" i="13"/>
  <c r="K171" i="13"/>
  <c r="K172" i="13"/>
  <c r="K173" i="13"/>
  <c r="K174" i="13"/>
  <c r="K175" i="13"/>
  <c r="K176" i="13"/>
  <c r="K177" i="13"/>
  <c r="K178" i="13"/>
  <c r="K179" i="13"/>
  <c r="K180" i="13"/>
  <c r="K181" i="13"/>
  <c r="K182" i="13"/>
  <c r="K183"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U120" i="13"/>
  <c r="U121" i="13"/>
  <c r="U122" i="13"/>
  <c r="U123" i="13"/>
  <c r="U124" i="13"/>
  <c r="U125" i="13"/>
  <c r="U126" i="13"/>
  <c r="U127" i="13"/>
  <c r="U128" i="13"/>
  <c r="U129" i="13"/>
  <c r="U130" i="13"/>
  <c r="U131" i="13"/>
  <c r="U132" i="13"/>
  <c r="U133" i="13"/>
  <c r="U134" i="13"/>
  <c r="U135" i="13"/>
  <c r="U136" i="13"/>
  <c r="U137" i="13"/>
  <c r="U138" i="13"/>
  <c r="U139" i="13"/>
  <c r="U140" i="13"/>
  <c r="U141" i="13"/>
  <c r="U142" i="13"/>
  <c r="U143" i="13"/>
  <c r="U144" i="13"/>
  <c r="U145" i="13"/>
  <c r="U146" i="13"/>
  <c r="U147" i="13"/>
  <c r="U148" i="13"/>
  <c r="U149" i="13"/>
  <c r="U150" i="13"/>
  <c r="U151" i="13"/>
  <c r="U152" i="13"/>
  <c r="U153" i="13"/>
  <c r="U154" i="13"/>
  <c r="U155" i="13"/>
  <c r="U156" i="13"/>
  <c r="U157" i="13"/>
  <c r="U158" i="13"/>
  <c r="U159" i="13"/>
  <c r="U160" i="13"/>
  <c r="U161" i="13"/>
  <c r="U162" i="13"/>
  <c r="U163" i="13"/>
  <c r="U164" i="13"/>
  <c r="U165" i="13"/>
  <c r="U166" i="13"/>
  <c r="U167" i="13"/>
  <c r="U168" i="13"/>
  <c r="U169" i="13"/>
  <c r="U170" i="13"/>
  <c r="U171" i="13"/>
  <c r="U172" i="13"/>
  <c r="U173" i="13"/>
  <c r="U174" i="13"/>
  <c r="U175" i="13"/>
  <c r="U176" i="13"/>
  <c r="U177" i="13"/>
  <c r="U178" i="13"/>
  <c r="U179" i="13"/>
  <c r="U180" i="13"/>
  <c r="U181" i="13"/>
  <c r="U182" i="13"/>
  <c r="U183" i="13"/>
  <c r="U14" i="13"/>
  <c r="J201" i="17" l="1"/>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J89" i="17"/>
  <c r="J90" i="17"/>
  <c r="J91" i="17"/>
  <c r="J92" i="17"/>
  <c r="J93" i="17"/>
  <c r="J94" i="17"/>
  <c r="J95" i="17"/>
  <c r="J96" i="17"/>
  <c r="J97" i="17"/>
  <c r="J98" i="17"/>
  <c r="J99" i="17"/>
  <c r="J100" i="17"/>
  <c r="J101" i="17"/>
  <c r="J102" i="17"/>
  <c r="J103" i="17"/>
  <c r="J104" i="17"/>
  <c r="J105" i="17"/>
  <c r="J106" i="17"/>
  <c r="J107" i="17"/>
  <c r="J108" i="17"/>
  <c r="J109" i="17"/>
  <c r="J110" i="17"/>
  <c r="J111" i="17"/>
  <c r="J112" i="17"/>
  <c r="J113" i="17"/>
  <c r="J114" i="17"/>
  <c r="J115" i="17"/>
  <c r="J116" i="17"/>
  <c r="J117" i="17"/>
  <c r="J118" i="17"/>
  <c r="J119" i="17"/>
  <c r="J120" i="17"/>
  <c r="J121" i="17"/>
  <c r="J122" i="17"/>
  <c r="J123" i="17"/>
  <c r="J124" i="17"/>
  <c r="J125" i="17"/>
  <c r="J126" i="17"/>
  <c r="J127" i="17"/>
  <c r="J128" i="17"/>
  <c r="J129" i="17"/>
  <c r="J130" i="17"/>
  <c r="J131" i="17"/>
  <c r="J132" i="17"/>
  <c r="J133" i="17"/>
  <c r="J134" i="17"/>
  <c r="J135" i="17"/>
  <c r="J136" i="17"/>
  <c r="J137" i="17"/>
  <c r="J138" i="17"/>
  <c r="J139" i="17"/>
  <c r="J140" i="17"/>
  <c r="J141" i="17"/>
  <c r="J142" i="17"/>
  <c r="J143" i="17"/>
  <c r="J144" i="17"/>
  <c r="J145" i="17"/>
  <c r="J146" i="17"/>
  <c r="J147" i="17"/>
  <c r="J148" i="17"/>
  <c r="J149" i="17"/>
  <c r="J150" i="17"/>
  <c r="J151" i="17"/>
  <c r="J152" i="17"/>
  <c r="J153" i="17"/>
  <c r="J154" i="17"/>
  <c r="J155" i="17"/>
  <c r="J156" i="17"/>
  <c r="J157" i="17"/>
  <c r="J158" i="17"/>
  <c r="J159" i="17"/>
  <c r="J160" i="17"/>
  <c r="J161" i="17"/>
  <c r="J162" i="17"/>
  <c r="J163" i="17"/>
  <c r="J164" i="17"/>
  <c r="J165" i="17"/>
  <c r="J166" i="17"/>
  <c r="J167" i="17"/>
  <c r="J168" i="17"/>
  <c r="J169" i="17"/>
  <c r="J170" i="17"/>
  <c r="J171" i="17"/>
  <c r="J172" i="17"/>
  <c r="J173" i="17"/>
  <c r="J174" i="17"/>
  <c r="J175" i="17"/>
  <c r="J176" i="17"/>
  <c r="J177" i="17"/>
  <c r="J178" i="17"/>
  <c r="J179" i="17"/>
  <c r="J180" i="17"/>
  <c r="J181" i="17"/>
  <c r="J182" i="17"/>
  <c r="J183" i="17"/>
  <c r="J184" i="17"/>
  <c r="J185" i="17"/>
  <c r="J186" i="17"/>
  <c r="J187" i="17"/>
  <c r="J188" i="17"/>
  <c r="J189" i="17"/>
  <c r="J190" i="17"/>
  <c r="J191" i="17"/>
  <c r="J192" i="17"/>
  <c r="J193" i="17"/>
  <c r="J194" i="17"/>
  <c r="J195" i="17"/>
  <c r="J196" i="17"/>
  <c r="J197" i="17"/>
  <c r="J198" i="17"/>
  <c r="J199" i="17"/>
  <c r="J200" i="17"/>
  <c r="C13" i="14"/>
  <c r="C14" i="14"/>
  <c r="C15" i="14"/>
  <c r="C16" i="14"/>
  <c r="D16" i="14" s="1"/>
  <c r="C17" i="14"/>
  <c r="C18" i="14"/>
  <c r="C19" i="14"/>
  <c r="C20" i="14"/>
  <c r="C21" i="14"/>
  <c r="C22" i="14"/>
  <c r="D22" i="14" s="1"/>
  <c r="C23" i="14"/>
  <c r="C24" i="14"/>
  <c r="C25" i="14"/>
  <c r="C26" i="14"/>
  <c r="C27" i="14"/>
  <c r="C28" i="14"/>
  <c r="D28" i="14" s="1"/>
  <c r="C29" i="14"/>
  <c r="C30" i="14"/>
  <c r="C31" i="14"/>
  <c r="C32" i="14"/>
  <c r="C33" i="14"/>
  <c r="C34" i="14"/>
  <c r="D34" i="14" s="1"/>
  <c r="C35" i="14"/>
  <c r="C36" i="14"/>
  <c r="C37" i="14"/>
  <c r="C38" i="14"/>
  <c r="C39" i="14"/>
  <c r="C40" i="14"/>
  <c r="D40" i="14" s="1"/>
  <c r="C41" i="14"/>
  <c r="C42" i="14"/>
  <c r="C43" i="14"/>
  <c r="C44" i="14"/>
  <c r="C45" i="14"/>
  <c r="C46" i="14"/>
  <c r="D46" i="14" s="1"/>
  <c r="C47" i="14"/>
  <c r="C48" i="14"/>
  <c r="C49" i="14"/>
  <c r="C50" i="14"/>
  <c r="C51" i="14"/>
  <c r="C52" i="14"/>
  <c r="D52" i="14" s="1"/>
  <c r="C53" i="14"/>
  <c r="C54" i="14"/>
  <c r="C55" i="14"/>
  <c r="C56" i="14"/>
  <c r="C57" i="14"/>
  <c r="D13" i="14"/>
  <c r="D14" i="14"/>
  <c r="D15" i="14"/>
  <c r="D17" i="14"/>
  <c r="D18" i="14"/>
  <c r="D19" i="14"/>
  <c r="D20" i="14"/>
  <c r="D21" i="14"/>
  <c r="D23" i="14"/>
  <c r="D24" i="14"/>
  <c r="D25" i="14"/>
  <c r="D26" i="14"/>
  <c r="D27" i="14"/>
  <c r="D29" i="14"/>
  <c r="D30" i="14"/>
  <c r="D31" i="14"/>
  <c r="D32" i="14"/>
  <c r="D33" i="14"/>
  <c r="D35" i="14"/>
  <c r="D36" i="14"/>
  <c r="D37" i="14"/>
  <c r="D38" i="14"/>
  <c r="D39" i="14"/>
  <c r="D41" i="14"/>
  <c r="D42" i="14"/>
  <c r="D43" i="14"/>
  <c r="D44" i="14"/>
  <c r="D45" i="14"/>
  <c r="D47" i="14"/>
  <c r="D48" i="14"/>
  <c r="D49" i="14"/>
  <c r="D50" i="14"/>
  <c r="D51" i="14"/>
  <c r="D53" i="14"/>
  <c r="D54" i="14"/>
  <c r="D55" i="14"/>
  <c r="D56" i="14"/>
  <c r="D57" i="14"/>
  <c r="M40" i="15" l="1"/>
  <c r="C15" i="9" l="1"/>
  <c r="C16" i="9"/>
  <c r="C17" i="9"/>
  <c r="C18" i="9"/>
  <c r="C19" i="9"/>
  <c r="C20" i="9"/>
  <c r="C21" i="9"/>
  <c r="C22" i="9"/>
  <c r="C23" i="9"/>
  <c r="C24" i="9"/>
  <c r="C25" i="9"/>
  <c r="C26" i="9"/>
  <c r="C27" i="9"/>
  <c r="C28" i="9"/>
  <c r="C29" i="9"/>
  <c r="C30" i="9"/>
  <c r="C31" i="9"/>
  <c r="C14" i="9"/>
  <c r="B33" i="9" l="1"/>
  <c r="I19" i="15"/>
  <c r="I20" i="15"/>
  <c r="I21" i="15"/>
  <c r="I22" i="15"/>
  <c r="I23" i="15"/>
  <c r="I24" i="15"/>
  <c r="I25" i="15"/>
  <c r="I26" i="15"/>
  <c r="I27" i="15"/>
  <c r="I28" i="15"/>
  <c r="I29" i="15"/>
  <c r="I30" i="15"/>
  <c r="H19" i="15"/>
  <c r="H20" i="15"/>
  <c r="H21" i="15"/>
  <c r="H22" i="15"/>
  <c r="H23" i="15"/>
  <c r="H24" i="15"/>
  <c r="H25" i="15"/>
  <c r="H26" i="15"/>
  <c r="H27" i="15"/>
  <c r="H28" i="15"/>
  <c r="H29" i="15"/>
  <c r="H30" i="15"/>
  <c r="H31" i="15"/>
  <c r="I15" i="15"/>
  <c r="I16" i="15"/>
  <c r="I17" i="15"/>
  <c r="I18" i="15"/>
  <c r="I31" i="15"/>
  <c r="I32" i="15"/>
  <c r="I33" i="15"/>
  <c r="I34" i="15"/>
  <c r="I35" i="15"/>
  <c r="I36" i="15"/>
  <c r="I37" i="15"/>
  <c r="I38" i="15"/>
  <c r="I39" i="15"/>
  <c r="I14" i="15"/>
  <c r="H15" i="15"/>
  <c r="H16" i="15"/>
  <c r="H17" i="15"/>
  <c r="H18" i="15"/>
  <c r="H32" i="15"/>
  <c r="H33" i="15"/>
  <c r="H34" i="15"/>
  <c r="H35" i="15"/>
  <c r="H36" i="15"/>
  <c r="H37" i="15"/>
  <c r="H38" i="15"/>
  <c r="H39" i="15"/>
  <c r="H14" i="15"/>
  <c r="D14" i="9" l="1"/>
  <c r="D18" i="9"/>
  <c r="D19" i="9"/>
  <c r="D20" i="9"/>
  <c r="D21" i="9"/>
  <c r="D24" i="9"/>
  <c r="D25" i="9"/>
  <c r="D26" i="9"/>
  <c r="D27" i="9"/>
  <c r="D30" i="9"/>
  <c r="D31" i="9"/>
  <c r="D16" i="9"/>
  <c r="D17" i="9"/>
  <c r="D22" i="9"/>
  <c r="D23" i="9"/>
  <c r="D28" i="9"/>
  <c r="D29" i="9"/>
  <c r="J12" i="16" l="1"/>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11" i="16"/>
  <c r="N202" i="17"/>
  <c r="J11" i="17"/>
  <c r="M202" i="17"/>
  <c r="L202" i="17"/>
  <c r="K202" i="17"/>
  <c r="H202" i="17"/>
  <c r="N51" i="16"/>
  <c r="M51" i="16"/>
  <c r="L51" i="16"/>
  <c r="K51" i="16"/>
  <c r="H51" i="16"/>
  <c r="C37" i="9"/>
  <c r="C36" i="9"/>
  <c r="C35" i="9"/>
  <c r="H38" i="9"/>
  <c r="H32" i="9"/>
  <c r="H33" i="9" s="1"/>
  <c r="C12" i="14"/>
  <c r="H58" i="14"/>
  <c r="H42" i="9" s="1"/>
  <c r="T184" i="13"/>
  <c r="H12" i="9" s="1"/>
  <c r="J202" i="17" l="1"/>
  <c r="J51" i="16"/>
  <c r="H39" i="9"/>
  <c r="H44" i="9" s="1"/>
  <c r="C15" i="10" s="1"/>
  <c r="D15" i="10" s="1"/>
  <c r="D12" i="14"/>
  <c r="D15" i="9"/>
  <c r="L14" i="13"/>
  <c r="B58" i="14"/>
  <c r="B42" i="9" s="1"/>
  <c r="E58" i="14"/>
  <c r="E42" i="9" s="1"/>
  <c r="K14" i="13"/>
  <c r="J14" i="13"/>
  <c r="G58" i="14"/>
  <c r="G42" i="9" s="1"/>
  <c r="F58" i="14"/>
  <c r="F42" i="9" s="1"/>
  <c r="L40" i="15"/>
  <c r="G32" i="9" s="1"/>
  <c r="G33" i="9" s="1"/>
  <c r="K40" i="15"/>
  <c r="F32" i="9" s="1"/>
  <c r="F33" i="9" s="1"/>
  <c r="J40" i="15"/>
  <c r="S184" i="13"/>
  <c r="G12" i="9" s="1"/>
  <c r="R184" i="13"/>
  <c r="F12" i="9" s="1"/>
  <c r="Q184" i="13"/>
  <c r="E12" i="9" s="1"/>
  <c r="I184" i="13"/>
  <c r="H184" i="13"/>
  <c r="G38" i="9"/>
  <c r="F38" i="9"/>
  <c r="C38" i="9"/>
  <c r="B38" i="9"/>
  <c r="D37" i="9"/>
  <c r="D36" i="9"/>
  <c r="D35" i="9"/>
  <c r="B12" i="9"/>
  <c r="D14" i="10"/>
  <c r="D13" i="10"/>
  <c r="D12" i="10"/>
  <c r="E32" i="9" l="1"/>
  <c r="E33" i="9" s="1"/>
  <c r="I40" i="15"/>
  <c r="C32" i="9" s="1"/>
  <c r="D32" i="9" s="1"/>
  <c r="D33" i="9" s="1"/>
  <c r="G39" i="9"/>
  <c r="G44" i="9" s="1"/>
  <c r="F39" i="9"/>
  <c r="F44" i="9" s="1"/>
  <c r="C16" i="10" s="1"/>
  <c r="D16" i="10" s="1"/>
  <c r="C58" i="14"/>
  <c r="C42" i="9" s="1"/>
  <c r="D42" i="9" s="1"/>
  <c r="B39" i="9"/>
  <c r="E39" i="9"/>
  <c r="E44" i="9" s="1"/>
  <c r="M14" i="13"/>
  <c r="L184" i="13"/>
  <c r="C11" i="9" s="1"/>
  <c r="D11" i="9" s="1"/>
  <c r="J184" i="13"/>
  <c r="K184" i="13"/>
  <c r="C10" i="9" s="1"/>
  <c r="B44" i="9"/>
  <c r="D58" i="14"/>
  <c r="D38" i="9"/>
  <c r="C59" i="14" l="1"/>
  <c r="B17" i="10"/>
  <c r="C33" i="9"/>
  <c r="C11" i="10"/>
  <c r="D11" i="10" s="1"/>
  <c r="D17" i="10" s="1"/>
  <c r="I50" i="9"/>
  <c r="M184" i="13"/>
  <c r="C12" i="9" s="1"/>
  <c r="C39" i="9" s="1"/>
  <c r="C44" i="9" s="1"/>
  <c r="D10" i="9"/>
  <c r="D12" i="9" s="1"/>
  <c r="D39" i="9" s="1"/>
  <c r="B45" i="9"/>
  <c r="C43" i="9"/>
  <c r="C17" i="10" l="1"/>
  <c r="D44" i="9" l="1"/>
</calcChain>
</file>

<file path=xl/sharedStrings.xml><?xml version="1.0" encoding="utf-8"?>
<sst xmlns="http://schemas.openxmlformats.org/spreadsheetml/2006/main" count="410" uniqueCount="153">
  <si>
    <t>TOTAL INGRESOS</t>
  </si>
  <si>
    <t>CABILDO</t>
  </si>
  <si>
    <t>OTRAS FUENTES</t>
  </si>
  <si>
    <t>PROCEDENCIA</t>
  </si>
  <si>
    <t>Aportación de usuarios</t>
  </si>
  <si>
    <t xml:space="preserve">Financiación propia </t>
  </si>
  <si>
    <t xml:space="preserve"> Cabildo de Gran Canaria</t>
  </si>
  <si>
    <t>TOTAL GASTOS PERSONAL</t>
  </si>
  <si>
    <t>NO PROCEDE</t>
  </si>
  <si>
    <t>SUBTOTAL GASTOS CORRIENTES</t>
  </si>
  <si>
    <t>SUBTOTAL  EQUIPAMIENTOS</t>
  </si>
  <si>
    <t>Seguridad Social (empresa)</t>
  </si>
  <si>
    <r>
      <t xml:space="preserve"> Remuneración </t>
    </r>
    <r>
      <rPr>
        <sz val="6"/>
        <rFont val="Optima"/>
        <family val="2"/>
      </rPr>
      <t xml:space="preserve">(sueldo+SS trabajador+IRPF) </t>
    </r>
  </si>
  <si>
    <t>JORNADA LABORAL</t>
  </si>
  <si>
    <t>F. PROPIA</t>
  </si>
  <si>
    <t>Gobierno de Canarias (especificar Consejería):</t>
  </si>
  <si>
    <t>Otra Administración Pública (especificar):</t>
  </si>
  <si>
    <t xml:space="preserve">Iniciativa privada (especificar): </t>
  </si>
  <si>
    <t>COSTES DIRECTOS</t>
  </si>
  <si>
    <t xml:space="preserve">PERSONAL                                                </t>
  </si>
  <si>
    <t>SUBTOTAL PERSONAL</t>
  </si>
  <si>
    <t>CONCEPTOS</t>
  </si>
  <si>
    <t>Remuneración (sueldo+SS trabajador+IRPF)</t>
  </si>
  <si>
    <t>EQUIPAMIENTO</t>
  </si>
  <si>
    <t>Otros suministros (especificar)</t>
  </si>
  <si>
    <t>Suministro de energía eléctrica</t>
  </si>
  <si>
    <t>Abastecimiento de agua</t>
  </si>
  <si>
    <t>Vestuario (de beneficiarios)</t>
  </si>
  <si>
    <t>Comunicaciones (telefónicas, postales)</t>
  </si>
  <si>
    <t>Enseres básicos</t>
  </si>
  <si>
    <t>Gastos de imprenta</t>
  </si>
  <si>
    <t>Transporte</t>
  </si>
  <si>
    <t>Seguros (de beneficiarios)</t>
  </si>
  <si>
    <t>Formación</t>
  </si>
  <si>
    <t>Productos alimenticios</t>
  </si>
  <si>
    <t>Productos de limpieza</t>
  </si>
  <si>
    <t>TOTAL COSTES DIRECTOS</t>
  </si>
  <si>
    <t>Equipos informáticos</t>
  </si>
  <si>
    <t>Otros (especificar)</t>
  </si>
  <si>
    <t>COSTE TOTAL DEL PROYECTO</t>
  </si>
  <si>
    <t xml:space="preserve">Material didáctico y de taller  </t>
  </si>
  <si>
    <t xml:space="preserve">TOTAL COSTES INDIRECTOS   </t>
  </si>
  <si>
    <t>Límite máximo del Coste indirecto: 5%</t>
  </si>
  <si>
    <t>Material de oficina e informático no inventariable</t>
  </si>
  <si>
    <t>Mobiliario</t>
  </si>
  <si>
    <t>(Comprobación)</t>
  </si>
  <si>
    <t>Si la casilla marca "ERROR", revisar importe de costes indirectos, al superar el máximo permitido</t>
  </si>
  <si>
    <t xml:space="preserve">DENOMINACIÓN PROYECTO: </t>
  </si>
  <si>
    <t xml:space="preserve">COSTES INDIRECTOS </t>
  </si>
  <si>
    <r>
      <t xml:space="preserve">TOTAL COSTES INDIRECTOS                                                  </t>
    </r>
    <r>
      <rPr>
        <sz val="9"/>
        <rFont val="Optima"/>
        <family val="2"/>
      </rPr>
      <t xml:space="preserve"> Se desglosarán en hoja "Costes indirectos"</t>
    </r>
  </si>
  <si>
    <t>GASTOS CORRIENTES</t>
  </si>
  <si>
    <t xml:space="preserve">Actividades de ocio (especificar) </t>
  </si>
  <si>
    <t>NIF/NIE</t>
  </si>
  <si>
    <t>ABONOS</t>
  </si>
  <si>
    <t>ENTIDAD SUBVENCIONADA:</t>
  </si>
  <si>
    <t>TOTAL PRESUPUESTADO</t>
  </si>
  <si>
    <t>TOTAL EJECUTADO</t>
  </si>
  <si>
    <t>DESVIACIÓN</t>
  </si>
  <si>
    <t>COSTE TOTAL PRESUPUESTADO</t>
  </si>
  <si>
    <t>COSTE TOTAL EJECUTADO</t>
  </si>
  <si>
    <t>DIFERENCIA</t>
  </si>
  <si>
    <t xml:space="preserve">ENTIDAD SUBVENCIONADA: </t>
  </si>
  <si>
    <t>IMPORTE TOTAL PRESUPUESTADO</t>
  </si>
  <si>
    <t>IMPORTE TOTAL EJECUTADO</t>
  </si>
  <si>
    <t>FECHA PAGO NOMINA</t>
  </si>
  <si>
    <t>FECHA PAGO SS</t>
  </si>
  <si>
    <t>COSTE BRUTO MENSUAL</t>
  </si>
  <si>
    <t>FECHA EMISION</t>
  </si>
  <si>
    <t>DATOS DEL TRABAJADOR</t>
  </si>
  <si>
    <t>Coste total bruto mensual</t>
  </si>
  <si>
    <t>CABILDO EJECUCIÓN</t>
  </si>
  <si>
    <t>F. PROPIA EJECUCIÓN</t>
  </si>
  <si>
    <t>OTRAS FUENTES EJECUCIÓN</t>
  </si>
  <si>
    <t>F. PROPIA  EJECUCIÓN</t>
  </si>
  <si>
    <t>FUENTES DE FINANCIACIÓN</t>
  </si>
  <si>
    <t>FINANCIÓN PROPIA</t>
  </si>
  <si>
    <t>ENTIDAD SOLICITANTE:</t>
  </si>
  <si>
    <t>DENOMINACIÓN DEL PROYECTO:</t>
  </si>
  <si>
    <t>COSTE HORA</t>
  </si>
  <si>
    <t>PROPIA</t>
  </si>
  <si>
    <t xml:space="preserve">SUBVENCION                      Percibida Sí  o No    </t>
  </si>
  <si>
    <t>NOMBRE Y APELLIDOS</t>
  </si>
  <si>
    <t>IMPUTACIÓN AL PROYECTO</t>
  </si>
  <si>
    <t>Sello de la Entidad y Firma del Representante</t>
  </si>
  <si>
    <t xml:space="preserve">El/La representante, </t>
  </si>
  <si>
    <t xml:space="preserve">Fdo: </t>
  </si>
  <si>
    <t xml:space="preserve"> En                            a,       de                            de 201</t>
  </si>
  <si>
    <t xml:space="preserve">DENOMINACIÓN DEL PROYECTO: </t>
  </si>
  <si>
    <t xml:space="preserve"> FUENTES DE FINANCIACION</t>
  </si>
  <si>
    <t>TOTAL PERSONAL IMPUTADO AL PROYECTO</t>
  </si>
  <si>
    <t xml:space="preserve">OTRAS FUENTES </t>
  </si>
  <si>
    <t>APORTACIÓN DE USUARIOS</t>
  </si>
  <si>
    <t xml:space="preserve">F. PROPIA </t>
  </si>
  <si>
    <t xml:space="preserve">CABILDO </t>
  </si>
  <si>
    <t>F. PROPIA  (Se incluye la cuota de Socios)</t>
  </si>
  <si>
    <t>CATEGORÍA PROFESIONAL</t>
  </si>
  <si>
    <t>Periodo de contratación     Ejemplo: Del 15/01/18 al 31/12/18)</t>
  </si>
  <si>
    <t>SERVICIO DE POLITICA SOCIAL</t>
  </si>
  <si>
    <t>DATOS DEL ACREEDOR</t>
  </si>
  <si>
    <t>Nº ORDEN</t>
  </si>
  <si>
    <t>NIF/CIF</t>
  </si>
  <si>
    <t>CONCEPTO</t>
  </si>
  <si>
    <t>FECHA DE EMISIÓN</t>
  </si>
  <si>
    <t>IMPORTE DOCUMENTO</t>
  </si>
  <si>
    <t>% IMPUTACIÓN AL PROYECTO</t>
  </si>
  <si>
    <t>IMPORTE DEL DOCUMENTO IMPUTADO AL PROYECTO</t>
  </si>
  <si>
    <t>FINANCIACIÓN PROPIA</t>
  </si>
  <si>
    <t>TOTAL GASTOS CORRIENTES</t>
  </si>
  <si>
    <t xml:space="preserve"> FUENTES DE FINANCIACIÓN </t>
  </si>
  <si>
    <t xml:space="preserve"> Nº DOCUMENTO</t>
  </si>
  <si>
    <t xml:space="preserve">FECHA  DE PAGO </t>
  </si>
  <si>
    <t>IMPORTE TOTAL FACTURA</t>
  </si>
  <si>
    <t>% IMPUTADO AL PROYECTO</t>
  </si>
  <si>
    <t>IMPORTE FACTURA IMPUTADO AL PROYECTO</t>
  </si>
  <si>
    <t>GASTOS DEL PROYECTO</t>
  </si>
  <si>
    <t xml:space="preserve"> FUENTES DE FINANCIACIÓN DEL PROYECTO</t>
  </si>
  <si>
    <t xml:space="preserve"> DETALLE DE GASTOS DE PERSONAL</t>
  </si>
  <si>
    <t xml:space="preserve"> DETALLE DE COSTES INDIRECTOS </t>
  </si>
  <si>
    <t>Las columnas sombreadas se rellenan automáticamente, no será necesario su cumplimentación.</t>
  </si>
  <si>
    <t>Las columnas sombreadas se rellenan automáticamente, no será necesario su cumplimentación</t>
  </si>
  <si>
    <t>Las celdas sombreadas no se tienen que rellenar puesto que se cumplimentan automáticamente</t>
  </si>
  <si>
    <t>FECHA DE PAGO DE LA FACTURA</t>
  </si>
  <si>
    <t>APELLIDOS NOMBRE</t>
  </si>
  <si>
    <t>Grupo I</t>
  </si>
  <si>
    <t xml:space="preserve"> En                            a,       de                            de 20</t>
  </si>
  <si>
    <t>Grupo II</t>
  </si>
  <si>
    <t>Grupo III</t>
  </si>
  <si>
    <t>Grupo IV</t>
  </si>
  <si>
    <t>Grupo V</t>
  </si>
  <si>
    <t>GRUPO RETRIBUTIVO</t>
  </si>
  <si>
    <t>DETALLE DE ARRENDAMIENTO DE SERVICIO ( EN RÉGIMEN DE AUTÓNOMO)</t>
  </si>
  <si>
    <t>COSTE SEMANAL</t>
  </si>
  <si>
    <t>TOTAL GASTOS ARRENDAMIENTO DE SERVICIOS</t>
  </si>
  <si>
    <t>Auditoría, Gestoría y Asesoría</t>
  </si>
  <si>
    <t>Arrendamiento de Servicio: Contratación de persona jurídica.</t>
  </si>
  <si>
    <t>Arrendamiento de Servicio: Contratación en régimen de autónomo</t>
  </si>
  <si>
    <t>Otros ( especificar):</t>
  </si>
  <si>
    <t>CONSEJERÍA DE ÁREA DE POLITICA SOCIAL Y ACCESIBILIDAD</t>
  </si>
  <si>
    <t>15.0.1.</t>
  </si>
  <si>
    <t>APELLIDOS, NOMBRE O DENOMINACIÓN EMPRESA</t>
  </si>
  <si>
    <t>Nº DOCUMENTO</t>
  </si>
  <si>
    <t>Nº horas/sem  contrato laboral</t>
  </si>
  <si>
    <t>Periodo contratación (nº meses) dedicadas al proyecto</t>
  </si>
  <si>
    <t>Nº horas semanales</t>
  </si>
  <si>
    <t>Nº horas /mensuales</t>
  </si>
  <si>
    <t>COSTE  MENSUAL</t>
  </si>
  <si>
    <t>La columna sombreada en amarillo tiene una lista desplegable con los grupos de cotización de los trabajadores. Se debe seleccionar el grupo de cotización de cada trabajador que coincida con el dato indicado en el Anexo III</t>
  </si>
  <si>
    <t>% horas Imputadas al proyecto</t>
  </si>
  <si>
    <t>CONCEPTO (Especificar cada tipo de concepto Ej. Transportes). Debe coincidir con los conceptos aprobados en la Concesión</t>
  </si>
  <si>
    <t>ANEXO VII RELACIÓN CLASIFICADA DE GASTOS CORRIENTES</t>
  </si>
  <si>
    <t>ANEXO VII</t>
  </si>
  <si>
    <t xml:space="preserve"> ANEXO VII</t>
  </si>
  <si>
    <t>ANEXO VII  RELACIÓN CLASIFICADA DE GASTOS INDIRECTOS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</si>
</sst>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0.00\ &quot;€&quot;;\-#,##0.00\ &quot;€&quot;"/>
    <numFmt numFmtId="44" formatCode="_-* #,##0.00\ &quot;€&quot;_-;\-* #,##0.00\ &quot;€&quot;_-;_-* &quot;-&quot;??\ &quot;€&quot;_-;_-@_-"/>
    <numFmt numFmtId="164" formatCode="#,##0.00\ &quot;€&quot;"/>
    <numFmt numFmtId="165" formatCode="#,##0.00\ _€"/>
    <numFmt numFmtId="166" formatCode="#,##0.00\ [$€-C0A];\-#,##0.00\ [$€-C0A]"/>
  </numFmts>
  <fonts count="26" x14ac:knownFonts="1">
    <font>
      <sz val="10"/>
      <name val="Arial"/>
    </font>
    <font>
      <sz val="10"/>
      <name val="Arial"/>
      <family val="2"/>
    </font>
    <font>
      <sz val="8"/>
      <name val="Arial"/>
      <family val="2"/>
    </font>
    <font>
      <sz val="9"/>
      <name val="Optima"/>
      <family val="2"/>
    </font>
    <font>
      <sz val="10"/>
      <name val="Optima"/>
      <family val="2"/>
    </font>
    <font>
      <b/>
      <sz val="10"/>
      <name val="Optima"/>
      <family val="2"/>
    </font>
    <font>
      <b/>
      <sz val="8"/>
      <name val="Optima"/>
      <family val="2"/>
    </font>
    <font>
      <sz val="8"/>
      <name val="Optima"/>
      <family val="2"/>
    </font>
    <font>
      <b/>
      <sz val="9"/>
      <name val="Optima"/>
      <family val="2"/>
    </font>
    <font>
      <sz val="7"/>
      <name val="Optima"/>
      <family val="2"/>
    </font>
    <font>
      <sz val="11"/>
      <name val="Optima"/>
      <family val="2"/>
    </font>
    <font>
      <sz val="6"/>
      <name val="Arial"/>
      <family val="2"/>
    </font>
    <font>
      <sz val="6"/>
      <name val="Optima"/>
      <family val="2"/>
    </font>
    <font>
      <i/>
      <sz val="9"/>
      <name val="Optima"/>
      <family val="2"/>
    </font>
    <font>
      <b/>
      <sz val="11"/>
      <name val="Optima"/>
      <family val="2"/>
    </font>
    <font>
      <sz val="10"/>
      <name val="Arial"/>
      <family val="2"/>
    </font>
    <font>
      <b/>
      <sz val="10"/>
      <name val="Arial"/>
      <family val="2"/>
    </font>
    <font>
      <sz val="10"/>
      <name val="Optima"/>
    </font>
    <font>
      <sz val="9"/>
      <name val="Arial"/>
      <family val="2"/>
    </font>
    <font>
      <sz val="10"/>
      <name val="Arial"/>
      <family val="2"/>
    </font>
    <font>
      <b/>
      <sz val="10"/>
      <name val="Optima"/>
    </font>
    <font>
      <b/>
      <sz val="9"/>
      <name val="Optima"/>
    </font>
    <font>
      <sz val="9"/>
      <name val="Optima"/>
    </font>
    <font>
      <b/>
      <sz val="8"/>
      <name val="Arial"/>
      <family val="2"/>
    </font>
    <font>
      <sz val="8"/>
      <color rgb="FF000000"/>
      <name val="Segoe UI"/>
      <family val="2"/>
    </font>
    <font>
      <sz val="8"/>
      <name val="Optima"/>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44" fontId="19" fillId="0" borderId="0" applyFont="0" applyFill="0" applyBorder="0" applyAlignment="0" applyProtection="0"/>
  </cellStyleXfs>
  <cellXfs count="300">
    <xf numFmtId="0" fontId="0" fillId="0" borderId="0" xfId="0"/>
    <xf numFmtId="0" fontId="3" fillId="0" borderId="0" xfId="0" applyFont="1" applyAlignment="1" applyProtection="1">
      <alignment vertical="center" wrapText="1"/>
      <protection locked="0"/>
    </xf>
    <xf numFmtId="164" fontId="3" fillId="0" borderId="0" xfId="0" applyNumberFormat="1" applyFont="1" applyAlignment="1" applyProtection="1">
      <alignment horizontal="center"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vertical="center"/>
      <protection locked="0"/>
    </xf>
    <xf numFmtId="0" fontId="8" fillId="3" borderId="1" xfId="0" applyFont="1" applyFill="1" applyBorder="1" applyAlignment="1" applyProtection="1">
      <alignment horizontal="left" vertical="center" wrapText="1"/>
      <protection locked="0"/>
    </xf>
    <xf numFmtId="164" fontId="6" fillId="3"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8" fillId="3"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8" fillId="3" borderId="2" xfId="0" applyFont="1" applyFill="1" applyBorder="1" applyAlignment="1" applyProtection="1">
      <alignment vertical="center" wrapText="1"/>
      <protection locked="0"/>
    </xf>
    <xf numFmtId="0" fontId="6" fillId="3" borderId="1" xfId="0" applyFont="1" applyFill="1" applyBorder="1" applyAlignment="1" applyProtection="1">
      <alignment horizontal="right" vertical="center" wrapText="1"/>
      <protection locked="0"/>
    </xf>
    <xf numFmtId="10" fontId="3" fillId="0" borderId="0" xfId="0" applyNumberFormat="1" applyFont="1" applyAlignment="1" applyProtection="1">
      <alignment vertical="center"/>
      <protection locked="0"/>
    </xf>
    <xf numFmtId="0" fontId="13" fillId="0" borderId="0" xfId="0" applyFont="1" applyProtection="1">
      <protection locked="0"/>
    </xf>
    <xf numFmtId="164" fontId="13" fillId="0" borderId="0" xfId="0" applyNumberFormat="1" applyFont="1" applyFill="1" applyBorder="1" applyAlignment="1" applyProtection="1">
      <alignment horizontal="center" vertical="center"/>
      <protection locked="0"/>
    </xf>
    <xf numFmtId="164" fontId="3" fillId="3" borderId="1" xfId="0" applyNumberFormat="1" applyFont="1" applyFill="1" applyBorder="1" applyAlignment="1" applyProtection="1">
      <alignment horizontal="right" vertical="center" wrapText="1"/>
    </xf>
    <xf numFmtId="164" fontId="3" fillId="3" borderId="1" xfId="0" applyNumberFormat="1" applyFont="1" applyFill="1" applyBorder="1" applyAlignment="1" applyProtection="1">
      <alignment horizontal="right" vertical="center"/>
    </xf>
    <xf numFmtId="0" fontId="0" fillId="0" borderId="0" xfId="0" applyProtection="1">
      <protection locked="0"/>
    </xf>
    <xf numFmtId="0" fontId="0" fillId="0" borderId="0" xfId="0" applyFill="1" applyProtection="1">
      <protection locked="0"/>
    </xf>
    <xf numFmtId="0" fontId="5" fillId="0" borderId="0" xfId="0" applyFont="1" applyFill="1" applyAlignment="1" applyProtection="1">
      <alignment vertical="center" wrapText="1"/>
      <protection locked="0"/>
    </xf>
    <xf numFmtId="0" fontId="8" fillId="3"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10" fontId="7" fillId="3" borderId="1" xfId="0" applyNumberFormat="1" applyFont="1" applyFill="1" applyBorder="1" applyAlignment="1" applyProtection="1">
      <alignment horizontal="center" vertical="center" wrapText="1"/>
    </xf>
    <xf numFmtId="164" fontId="8" fillId="3" borderId="1" xfId="0" applyNumberFormat="1" applyFont="1" applyFill="1" applyBorder="1" applyAlignment="1" applyProtection="1">
      <alignment horizontal="right" vertical="center"/>
    </xf>
    <xf numFmtId="0" fontId="4" fillId="0" borderId="0" xfId="0" applyFont="1" applyAlignment="1" applyProtection="1">
      <alignment vertical="center" wrapText="1"/>
      <protection locked="0"/>
    </xf>
    <xf numFmtId="0" fontId="4" fillId="0" borderId="0" xfId="0" applyFont="1" applyBorder="1" applyAlignment="1" applyProtection="1">
      <alignment vertical="center" wrapText="1"/>
      <protection locked="0"/>
    </xf>
    <xf numFmtId="0" fontId="11" fillId="3" borderId="1" xfId="0" applyFont="1" applyFill="1" applyBorder="1" applyAlignment="1" applyProtection="1">
      <alignment horizontal="center" vertical="center" wrapText="1"/>
      <protection locked="0"/>
    </xf>
    <xf numFmtId="4" fontId="7" fillId="3" borderId="1" xfId="0"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1" fillId="2" borderId="0" xfId="0" applyFont="1" applyFill="1" applyAlignment="1" applyProtection="1">
      <alignment vertical="center"/>
      <protection locked="0"/>
    </xf>
    <xf numFmtId="0" fontId="4" fillId="3" borderId="1" xfId="0" applyFont="1" applyFill="1" applyBorder="1" applyAlignment="1" applyProtection="1">
      <alignment horizontal="left" vertical="center" wrapText="1"/>
      <protection locked="0"/>
    </xf>
    <xf numFmtId="164" fontId="4" fillId="0" borderId="1" xfId="0" applyNumberFormat="1" applyFont="1" applyBorder="1" applyAlignment="1" applyProtection="1">
      <alignment horizontal="right" vertical="center" wrapText="1"/>
      <protection locked="0"/>
    </xf>
    <xf numFmtId="0" fontId="4" fillId="0" borderId="1" xfId="0" applyFont="1" applyBorder="1" applyAlignment="1" applyProtection="1">
      <alignment vertical="center" wrapText="1"/>
      <protection locked="0"/>
    </xf>
    <xf numFmtId="4" fontId="4" fillId="2" borderId="1" xfId="0" applyNumberFormat="1" applyFont="1" applyFill="1" applyBorder="1" applyAlignment="1" applyProtection="1">
      <alignment vertical="center" wrapText="1"/>
      <protection locked="0"/>
    </xf>
    <xf numFmtId="0" fontId="5" fillId="3" borderId="1" xfId="0" applyFont="1" applyFill="1" applyBorder="1" applyAlignment="1" applyProtection="1">
      <alignment horizontal="left" vertical="center" wrapText="1"/>
      <protection locked="0"/>
    </xf>
    <xf numFmtId="0" fontId="10" fillId="0" borderId="0" xfId="0" applyFont="1" applyAlignment="1" applyProtection="1">
      <alignment horizontal="justify"/>
      <protection locked="0"/>
    </xf>
    <xf numFmtId="0" fontId="4" fillId="0" borderId="3" xfId="0" applyFont="1" applyFill="1" applyBorder="1" applyAlignment="1" applyProtection="1">
      <alignment horizontal="center" vertical="center" wrapText="1"/>
      <protection locked="0"/>
    </xf>
    <xf numFmtId="164" fontId="3" fillId="3" borderId="3" xfId="0" applyNumberFormat="1" applyFont="1" applyFill="1" applyBorder="1" applyAlignment="1" applyProtection="1">
      <alignment horizontal="right" vertical="center"/>
    </xf>
    <xf numFmtId="0" fontId="0" fillId="0" borderId="0" xfId="0" applyBorder="1" applyProtection="1">
      <protection locked="0"/>
    </xf>
    <xf numFmtId="0" fontId="3" fillId="0" borderId="0" xfId="0" applyFont="1" applyBorder="1" applyAlignment="1" applyProtection="1">
      <alignment vertical="center" wrapText="1"/>
      <protection locked="0"/>
    </xf>
    <xf numFmtId="164" fontId="7" fillId="0" borderId="0" xfId="0" applyNumberFormat="1" applyFont="1" applyFill="1" applyBorder="1" applyAlignment="1" applyProtection="1">
      <alignment horizontal="right" vertical="center"/>
      <protection locked="0"/>
    </xf>
    <xf numFmtId="164" fontId="7" fillId="0" borderId="1" xfId="0" applyNumberFormat="1" applyFont="1" applyFill="1" applyBorder="1" applyAlignment="1" applyProtection="1">
      <alignment horizontal="center" vertical="center" wrapText="1"/>
    </xf>
    <xf numFmtId="164" fontId="3" fillId="0" borderId="1" xfId="0" applyNumberFormat="1" applyFont="1" applyBorder="1" applyAlignment="1" applyProtection="1">
      <alignment horizontal="right" vertical="center"/>
      <protection locked="0"/>
    </xf>
    <xf numFmtId="164" fontId="7" fillId="3" borderId="1" xfId="0" applyNumberFormat="1" applyFont="1" applyFill="1" applyBorder="1" applyAlignment="1" applyProtection="1">
      <alignment horizontal="right" vertical="center"/>
    </xf>
    <xf numFmtId="0" fontId="8" fillId="3" borderId="2" xfId="0"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wrapText="1"/>
      <protection locked="0"/>
    </xf>
    <xf numFmtId="164" fontId="7" fillId="0" borderId="1" xfId="0" applyNumberFormat="1" applyFont="1" applyFill="1" applyBorder="1" applyAlignment="1" applyProtection="1">
      <alignment horizontal="right" vertical="center"/>
      <protection locked="0"/>
    </xf>
    <xf numFmtId="0" fontId="15" fillId="0" borderId="0" xfId="0" applyFont="1" applyBorder="1" applyProtection="1">
      <protection locked="0"/>
    </xf>
    <xf numFmtId="0" fontId="3" fillId="0" borderId="0" xfId="0" applyFont="1" applyBorder="1" applyAlignment="1" applyProtection="1">
      <alignment vertical="center"/>
      <protection locked="0"/>
    </xf>
    <xf numFmtId="0" fontId="16" fillId="0" borderId="0" xfId="0" applyFont="1" applyBorder="1" applyProtection="1">
      <protection locked="0"/>
    </xf>
    <xf numFmtId="0" fontId="17" fillId="0" borderId="0" xfId="0" applyFont="1" applyBorder="1" applyProtection="1">
      <protection locked="0"/>
    </xf>
    <xf numFmtId="0" fontId="1" fillId="0" borderId="0" xfId="0" applyFont="1" applyBorder="1" applyProtection="1">
      <protection locked="0"/>
    </xf>
    <xf numFmtId="14" fontId="1" fillId="0" borderId="0" xfId="0" applyNumberFormat="1" applyFont="1" applyBorder="1" applyProtection="1">
      <protection locked="0"/>
    </xf>
    <xf numFmtId="4" fontId="8"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164" fontId="8" fillId="0" borderId="0" xfId="0" applyNumberFormat="1"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center" vertical="center" wrapText="1"/>
      <protection locked="0"/>
    </xf>
    <xf numFmtId="0" fontId="0" fillId="0" borderId="0" xfId="0" applyBorder="1"/>
    <xf numFmtId="164" fontId="7" fillId="0" borderId="1" xfId="1" applyNumberFormat="1" applyFont="1" applyFill="1" applyBorder="1" applyAlignment="1" applyProtection="1">
      <alignment horizontal="right" vertical="center"/>
      <protection locked="0"/>
    </xf>
    <xf numFmtId="164" fontId="3" fillId="4" borderId="1" xfId="0" applyNumberFormat="1" applyFont="1" applyFill="1" applyBorder="1" applyAlignment="1" applyProtection="1">
      <alignment horizontal="right" vertical="center" wrapText="1"/>
    </xf>
    <xf numFmtId="164" fontId="3" fillId="4" borderId="1" xfId="0" applyNumberFormat="1" applyFont="1" applyFill="1" applyBorder="1" applyAlignment="1" applyProtection="1">
      <alignment horizontal="right" vertical="center"/>
    </xf>
    <xf numFmtId="164" fontId="3" fillId="0" borderId="1" xfId="1" applyNumberFormat="1" applyFont="1" applyFill="1" applyBorder="1" applyAlignment="1" applyProtection="1">
      <alignment horizontal="center" vertical="center" wrapText="1"/>
    </xf>
    <xf numFmtId="0" fontId="18"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10" fontId="7" fillId="0" borderId="1" xfId="0" applyNumberFormat="1" applyFont="1" applyFill="1" applyBorder="1" applyAlignment="1" applyProtection="1">
      <alignment horizontal="center" vertical="center" wrapText="1"/>
    </xf>
    <xf numFmtId="0" fontId="0" fillId="0" borderId="0" xfId="0" applyAlignment="1" applyProtection="1">
      <alignment horizontal="center"/>
      <protection locked="0"/>
    </xf>
    <xf numFmtId="0" fontId="16" fillId="0" borderId="0" xfId="0" applyFont="1" applyAlignment="1" applyProtection="1">
      <alignment horizontal="center"/>
      <protection locked="0"/>
    </xf>
    <xf numFmtId="0" fontId="4" fillId="0" borderId="0" xfId="0" applyFont="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164" fontId="8" fillId="3" borderId="3" xfId="0" applyNumberFormat="1" applyFont="1" applyFill="1" applyBorder="1" applyAlignment="1" applyProtection="1">
      <alignment horizontal="right" vertical="center"/>
    </xf>
    <xf numFmtId="164" fontId="7" fillId="4" borderId="1" xfId="0" applyNumberFormat="1" applyFont="1" applyFill="1" applyBorder="1" applyAlignment="1" applyProtection="1">
      <alignment horizontal="right" vertical="center"/>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22" fillId="3" borderId="1" xfId="0" applyFont="1" applyFill="1" applyBorder="1" applyAlignment="1" applyProtection="1">
      <alignment horizontal="center" wrapText="1"/>
      <protection locked="0"/>
    </xf>
    <xf numFmtId="0" fontId="22" fillId="3" borderId="3" xfId="0"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locked="0"/>
    </xf>
    <xf numFmtId="164" fontId="22" fillId="3" borderId="1" xfId="0" applyNumberFormat="1" applyFont="1" applyFill="1" applyBorder="1" applyAlignment="1" applyProtection="1">
      <alignment horizontal="center" vertical="center" wrapText="1"/>
      <protection locked="0"/>
    </xf>
    <xf numFmtId="4" fontId="22" fillId="3" borderId="1" xfId="0" applyNumberFormat="1" applyFont="1" applyFill="1" applyBorder="1" applyAlignment="1" applyProtection="1">
      <alignment horizontal="center" vertical="center" wrapText="1"/>
      <protection locked="0"/>
    </xf>
    <xf numFmtId="0" fontId="0" fillId="0" borderId="1" xfId="0" applyBorder="1" applyProtection="1">
      <protection locked="0"/>
    </xf>
    <xf numFmtId="164" fontId="3" fillId="0" borderId="1" xfId="0" applyNumberFormat="1" applyFont="1" applyFill="1" applyBorder="1" applyAlignment="1" applyProtection="1">
      <alignment horizontal="center" vertical="center" wrapText="1"/>
      <protection locked="0"/>
    </xf>
    <xf numFmtId="10" fontId="3" fillId="0" borderId="1" xfId="0" applyNumberFormat="1" applyFont="1" applyFill="1" applyBorder="1" applyAlignment="1" applyProtection="1">
      <alignment horizontal="center" vertical="center" wrapText="1"/>
      <protection locked="0"/>
    </xf>
    <xf numFmtId="164" fontId="0" fillId="0" borderId="1" xfId="0" applyNumberFormat="1" applyBorder="1" applyAlignment="1" applyProtection="1">
      <alignment horizontal="center"/>
      <protection locked="0"/>
    </xf>
    <xf numFmtId="10" fontId="0" fillId="0" borderId="1" xfId="0" applyNumberFormat="1" applyBorder="1" applyProtection="1">
      <protection locked="0"/>
    </xf>
    <xf numFmtId="0" fontId="0" fillId="0" borderId="1" xfId="0" applyFill="1" applyBorder="1" applyProtection="1">
      <protection locked="0"/>
    </xf>
    <xf numFmtId="0" fontId="0" fillId="0" borderId="14" xfId="0" applyBorder="1" applyProtection="1">
      <protection locked="0"/>
    </xf>
    <xf numFmtId="164" fontId="0" fillId="0" borderId="14" xfId="0" applyNumberFormat="1" applyBorder="1" applyAlignment="1" applyProtection="1">
      <alignment horizontal="center"/>
      <protection locked="0"/>
    </xf>
    <xf numFmtId="10" fontId="0" fillId="0" borderId="14" xfId="0" applyNumberFormat="1" applyBorder="1" applyProtection="1">
      <protection locked="0"/>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4" fontId="0" fillId="0" borderId="0" xfId="0" applyNumberFormat="1" applyBorder="1" applyAlignment="1" applyProtection="1">
      <alignment horizontal="center"/>
    </xf>
    <xf numFmtId="4" fontId="22" fillId="3" borderId="15" xfId="0" applyNumberFormat="1" applyFont="1" applyFill="1" applyBorder="1" applyAlignment="1" applyProtection="1">
      <alignment horizontal="center" vertical="center" wrapText="1"/>
      <protection locked="0"/>
    </xf>
    <xf numFmtId="4" fontId="22" fillId="3" borderId="3" xfId="0" applyNumberFormat="1" applyFont="1" applyFill="1" applyBorder="1" applyAlignment="1" applyProtection="1">
      <alignment horizontal="center" vertical="center" wrapText="1"/>
      <protection locked="0"/>
    </xf>
    <xf numFmtId="7" fontId="3" fillId="0" borderId="1" xfId="1" applyNumberFormat="1" applyFont="1" applyFill="1" applyBorder="1" applyAlignment="1" applyProtection="1">
      <alignment horizontal="center" vertical="center" wrapText="1"/>
      <protection locked="0"/>
    </xf>
    <xf numFmtId="10" fontId="3" fillId="0" borderId="1" xfId="1" applyNumberFormat="1" applyFont="1" applyFill="1" applyBorder="1" applyAlignment="1" applyProtection="1">
      <alignment horizontal="center" vertical="center" wrapText="1"/>
      <protection locked="0"/>
    </xf>
    <xf numFmtId="7" fontId="3" fillId="0" borderId="2" xfId="1" applyNumberFormat="1" applyFont="1" applyFill="1" applyBorder="1" applyAlignment="1" applyProtection="1">
      <alignment horizontal="center" vertical="center" wrapText="1"/>
      <protection locked="0"/>
    </xf>
    <xf numFmtId="10" fontId="3" fillId="0" borderId="14" xfId="1" applyNumberFormat="1" applyFont="1" applyFill="1" applyBorder="1" applyAlignment="1" applyProtection="1">
      <alignment horizontal="center" vertical="center" wrapText="1"/>
      <protection locked="0"/>
    </xf>
    <xf numFmtId="7" fontId="22" fillId="3" borderId="21" xfId="1" applyNumberFormat="1" applyFont="1" applyFill="1" applyBorder="1" applyAlignment="1" applyProtection="1">
      <alignment horizontal="center"/>
    </xf>
    <xf numFmtId="44" fontId="22" fillId="3" borderId="21" xfId="1" applyFont="1" applyFill="1" applyBorder="1" applyAlignment="1" applyProtection="1">
      <alignment horizontal="center"/>
    </xf>
    <xf numFmtId="7" fontId="22" fillId="3" borderId="24" xfId="1" applyNumberFormat="1" applyFont="1" applyFill="1" applyBorder="1" applyAlignment="1" applyProtection="1">
      <alignment horizontal="center"/>
    </xf>
    <xf numFmtId="7" fontId="22" fillId="4" borderId="24" xfId="1" applyNumberFormat="1" applyFont="1" applyFill="1" applyBorder="1" applyAlignment="1" applyProtection="1">
      <alignment horizontal="center" vertical="center" wrapText="1"/>
    </xf>
    <xf numFmtId="7" fontId="22" fillId="4" borderId="25" xfId="1" applyNumberFormat="1" applyFont="1" applyFill="1" applyBorder="1" applyAlignment="1" applyProtection="1">
      <alignment horizontal="center" vertical="center" wrapText="1"/>
    </xf>
    <xf numFmtId="7" fontId="22" fillId="4" borderId="20" xfId="1" applyNumberFormat="1" applyFont="1" applyFill="1" applyBorder="1" applyAlignment="1" applyProtection="1">
      <alignment horizontal="center" vertical="center" wrapText="1"/>
    </xf>
    <xf numFmtId="0" fontId="4" fillId="0" borderId="8" xfId="0" applyFont="1" applyBorder="1" applyAlignment="1" applyProtection="1">
      <alignment vertical="center" wrapText="1"/>
      <protection locked="0"/>
    </xf>
    <xf numFmtId="0" fontId="9"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0" fillId="0" borderId="0" xfId="0" applyBorder="1" applyAlignment="1" applyProtection="1">
      <protection locked="0"/>
    </xf>
    <xf numFmtId="0" fontId="0" fillId="0" borderId="27" xfId="0" applyBorder="1"/>
    <xf numFmtId="0" fontId="0" fillId="0" borderId="26" xfId="0" applyBorder="1" applyProtection="1">
      <protection locked="0"/>
    </xf>
    <xf numFmtId="0" fontId="16" fillId="0" borderId="30" xfId="0" applyFont="1" applyBorder="1" applyAlignment="1" applyProtection="1">
      <alignment horizontal="center" vertical="center"/>
      <protection locked="0"/>
    </xf>
    <xf numFmtId="164" fontId="8" fillId="4" borderId="1" xfId="0" applyNumberFormat="1" applyFont="1" applyFill="1" applyBorder="1" applyAlignment="1" applyProtection="1">
      <alignment horizontal="center" vertical="center" wrapText="1"/>
    </xf>
    <xf numFmtId="164" fontId="8" fillId="4" borderId="2" xfId="0" applyNumberFormat="1" applyFont="1" applyFill="1" applyBorder="1" applyAlignment="1" applyProtection="1">
      <alignment horizontal="center" vertical="center" wrapText="1"/>
    </xf>
    <xf numFmtId="164" fontId="3" fillId="5" borderId="1" xfId="0" applyNumberFormat="1" applyFont="1" applyFill="1" applyBorder="1" applyAlignment="1" applyProtection="1">
      <alignment horizontal="center" vertical="center" wrapText="1"/>
    </xf>
    <xf numFmtId="164" fontId="8" fillId="5" borderId="1" xfId="0" applyNumberFormat="1" applyFont="1" applyFill="1" applyBorder="1" applyAlignment="1" applyProtection="1">
      <alignment horizontal="center" vertical="center" wrapText="1"/>
    </xf>
    <xf numFmtId="164" fontId="7" fillId="5" borderId="1" xfId="1" applyNumberFormat="1" applyFont="1" applyFill="1" applyBorder="1" applyAlignment="1" applyProtection="1">
      <alignment horizontal="right" vertical="center"/>
    </xf>
    <xf numFmtId="0" fontId="16" fillId="0" borderId="6" xfId="0" applyFont="1" applyBorder="1" applyProtection="1">
      <protection locked="0"/>
    </xf>
    <xf numFmtId="0" fontId="1" fillId="0" borderId="7" xfId="0" applyFont="1" applyBorder="1" applyProtection="1">
      <protection locked="0"/>
    </xf>
    <xf numFmtId="14" fontId="1" fillId="0" borderId="7" xfId="0" applyNumberFormat="1" applyFont="1" applyBorder="1" applyProtection="1">
      <protection locked="0"/>
    </xf>
    <xf numFmtId="0" fontId="17" fillId="0" borderId="7" xfId="0" applyFont="1" applyBorder="1" applyProtection="1">
      <protection locked="0"/>
    </xf>
    <xf numFmtId="0" fontId="15" fillId="0" borderId="7" xfId="0" applyFont="1" applyBorder="1" applyProtection="1">
      <protection locked="0"/>
    </xf>
    <xf numFmtId="0" fontId="4" fillId="0" borderId="9" xfId="0" applyFont="1" applyBorder="1" applyAlignment="1" applyProtection="1">
      <alignment vertical="center" wrapText="1"/>
      <protection locked="0"/>
    </xf>
    <xf numFmtId="0" fontId="15" fillId="0" borderId="10" xfId="0" applyFont="1" applyBorder="1" applyAlignment="1" applyProtection="1">
      <alignment vertical="center" wrapText="1"/>
      <protection locked="0"/>
    </xf>
    <xf numFmtId="0" fontId="15" fillId="0" borderId="10" xfId="0" applyFont="1" applyBorder="1" applyProtection="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16" fillId="0" borderId="0" xfId="0" applyFont="1" applyBorder="1" applyAlignment="1" applyProtection="1">
      <protection locked="0"/>
    </xf>
    <xf numFmtId="164" fontId="8" fillId="5" borderId="1" xfId="1" applyNumberFormat="1" applyFont="1" applyFill="1" applyBorder="1" applyAlignment="1" applyProtection="1">
      <alignment horizontal="center" vertical="center" wrapText="1"/>
    </xf>
    <xf numFmtId="164" fontId="3" fillId="5" borderId="1" xfId="0" applyNumberFormat="1" applyFont="1" applyFill="1" applyBorder="1" applyAlignment="1" applyProtection="1">
      <alignment horizontal="right" vertical="center"/>
    </xf>
    <xf numFmtId="164" fontId="5" fillId="5" borderId="1" xfId="0" applyNumberFormat="1" applyFont="1" applyFill="1" applyBorder="1" applyAlignment="1" applyProtection="1">
      <alignment horizontal="right" vertical="center" wrapText="1"/>
    </xf>
    <xf numFmtId="164" fontId="4" fillId="5" borderId="1" xfId="0" applyNumberFormat="1" applyFont="1" applyFill="1" applyBorder="1" applyAlignment="1" applyProtection="1">
      <alignment horizontal="right" vertical="center" wrapText="1"/>
    </xf>
    <xf numFmtId="7" fontId="0" fillId="4" borderId="31" xfId="1" applyNumberFormat="1" applyFont="1" applyFill="1" applyBorder="1" applyAlignment="1" applyProtection="1">
      <alignment horizontal="center"/>
    </xf>
    <xf numFmtId="0" fontId="0" fillId="4" borderId="31" xfId="0" applyFill="1" applyBorder="1" applyProtection="1">
      <protection locked="0"/>
    </xf>
    <xf numFmtId="164" fontId="0" fillId="4" borderId="32" xfId="0" applyNumberFormat="1" applyFill="1" applyBorder="1" applyProtection="1"/>
    <xf numFmtId="164" fontId="3" fillId="0" borderId="0" xfId="0" applyNumberFormat="1" applyFont="1" applyFill="1" applyBorder="1" applyAlignment="1" applyProtection="1">
      <alignment horizontal="right" vertical="center"/>
    </xf>
    <xf numFmtId="0" fontId="9" fillId="3" borderId="1" xfId="0" applyFont="1" applyFill="1" applyBorder="1" applyAlignment="1" applyProtection="1">
      <alignment horizontal="center" vertical="center" wrapText="1"/>
      <protection locked="0"/>
    </xf>
    <xf numFmtId="0" fontId="16" fillId="0" borderId="7" xfId="0" applyFont="1" applyBorder="1" applyProtection="1">
      <protection locked="0"/>
    </xf>
    <xf numFmtId="0" fontId="4" fillId="0" borderId="0" xfId="0" applyFont="1" applyAlignment="1" applyProtection="1">
      <alignment vertical="center" wrapText="1"/>
      <protection hidden="1"/>
    </xf>
    <xf numFmtId="4" fontId="9" fillId="3" borderId="1" xfId="0" applyNumberFormat="1" applyFont="1" applyFill="1" applyBorder="1" applyAlignment="1" applyProtection="1">
      <alignment horizontal="center" vertical="center" wrapText="1"/>
      <protection locked="0"/>
    </xf>
    <xf numFmtId="0" fontId="22" fillId="4" borderId="1" xfId="0" applyFont="1" applyFill="1" applyBorder="1" applyAlignment="1" applyProtection="1">
      <alignment vertical="center" wrapText="1"/>
      <protection locked="0"/>
    </xf>
    <xf numFmtId="0" fontId="3" fillId="0" borderId="0" xfId="0" applyFont="1" applyAlignment="1" applyProtection="1">
      <alignment vertical="center"/>
      <protection hidden="1"/>
    </xf>
    <xf numFmtId="0" fontId="4" fillId="4" borderId="1" xfId="0" applyFont="1" applyFill="1" applyBorder="1" applyAlignment="1" applyProtection="1">
      <alignment vertical="center"/>
      <protection locked="0"/>
    </xf>
    <xf numFmtId="4" fontId="4"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horizontal="right" vertical="center" wrapText="1"/>
      <protection locked="0"/>
    </xf>
    <xf numFmtId="0" fontId="8" fillId="3" borderId="1" xfId="0" applyFont="1" applyFill="1" applyBorder="1" applyAlignment="1" applyProtection="1">
      <alignment horizontal="center" vertical="center"/>
      <protection locked="0"/>
    </xf>
    <xf numFmtId="4" fontId="8" fillId="3" borderId="1" xfId="0" applyNumberFormat="1" applyFont="1" applyFill="1" applyBorder="1" applyAlignment="1" applyProtection="1">
      <alignment horizontal="center" vertical="center" wrapText="1"/>
      <protection locked="0"/>
    </xf>
    <xf numFmtId="14" fontId="0" fillId="0" borderId="1" xfId="0" applyNumberFormat="1" applyBorder="1" applyProtection="1">
      <protection locked="0"/>
    </xf>
    <xf numFmtId="14" fontId="0" fillId="0" borderId="14" xfId="0" applyNumberFormat="1" applyBorder="1" applyProtection="1">
      <protection locked="0"/>
    </xf>
    <xf numFmtId="165" fontId="4" fillId="0" borderId="1" xfId="1" applyNumberFormat="1" applyFont="1" applyBorder="1" applyAlignment="1" applyProtection="1">
      <alignment vertical="center" wrapText="1"/>
      <protection locked="0"/>
    </xf>
    <xf numFmtId="165" fontId="4" fillId="0" borderId="1" xfId="0" applyNumberFormat="1" applyFont="1" applyBorder="1" applyAlignment="1" applyProtection="1">
      <alignment vertical="center" wrapText="1"/>
      <protection locked="0"/>
    </xf>
    <xf numFmtId="0" fontId="4" fillId="6" borderId="3" xfId="0" applyFont="1" applyFill="1" applyBorder="1" applyAlignment="1" applyProtection="1">
      <alignment vertical="center" wrapText="1"/>
      <protection locked="0"/>
    </xf>
    <xf numFmtId="49" fontId="3" fillId="0" borderId="1" xfId="0" applyNumberFormat="1" applyFont="1" applyFill="1" applyBorder="1" applyAlignment="1" applyProtection="1">
      <alignment horizontal="center" vertical="center" wrapText="1"/>
      <protection locked="0"/>
    </xf>
    <xf numFmtId="49" fontId="0" fillId="0" borderId="1" xfId="0" applyNumberFormat="1" applyBorder="1" applyProtection="1">
      <protection locked="0"/>
    </xf>
    <xf numFmtId="49" fontId="0" fillId="0" borderId="14" xfId="0" applyNumberFormat="1" applyBorder="1" applyProtection="1">
      <protection locked="0"/>
    </xf>
    <xf numFmtId="164" fontId="0" fillId="0" borderId="1" xfId="0" applyNumberFormat="1" applyBorder="1" applyProtection="1">
      <protection locked="0"/>
    </xf>
    <xf numFmtId="164" fontId="0" fillId="0" borderId="2" xfId="0" applyNumberFormat="1" applyBorder="1" applyProtection="1">
      <protection locked="0"/>
    </xf>
    <xf numFmtId="164" fontId="0" fillId="0" borderId="1" xfId="0" applyNumberFormat="1" applyBorder="1"/>
    <xf numFmtId="164" fontId="0" fillId="0" borderId="14" xfId="0" applyNumberFormat="1" applyBorder="1" applyProtection="1">
      <protection locked="0"/>
    </xf>
    <xf numFmtId="164" fontId="0" fillId="0" borderId="6" xfId="0" applyNumberFormat="1" applyBorder="1" applyProtection="1">
      <protection locked="0"/>
    </xf>
    <xf numFmtId="164" fontId="0" fillId="0" borderId="14" xfId="0" applyNumberFormat="1" applyBorder="1"/>
    <xf numFmtId="164" fontId="0" fillId="4" borderId="32" xfId="1" applyNumberFormat="1" applyFont="1" applyFill="1" applyBorder="1" applyProtection="1"/>
    <xf numFmtId="164" fontId="0" fillId="4" borderId="31" xfId="1" applyNumberFormat="1" applyFont="1" applyFill="1" applyBorder="1" applyProtection="1"/>
    <xf numFmtId="164" fontId="0" fillId="4" borderId="29" xfId="1" applyNumberFormat="1" applyFont="1" applyFill="1" applyBorder="1" applyProtection="1"/>
    <xf numFmtId="164" fontId="0" fillId="4" borderId="33" xfId="1" applyNumberFormat="1" applyFont="1" applyFill="1" applyBorder="1" applyProtection="1"/>
    <xf numFmtId="0" fontId="25" fillId="3" borderId="1" xfId="0"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center" vertical="center" wrapText="1"/>
      <protection locked="0"/>
    </xf>
    <xf numFmtId="165" fontId="8" fillId="4" borderId="2" xfId="0" applyNumberFormat="1" applyFont="1" applyFill="1" applyBorder="1" applyAlignment="1" applyProtection="1">
      <alignment horizontal="center" vertical="center" wrapText="1"/>
    </xf>
    <xf numFmtId="165" fontId="8" fillId="4"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6" fillId="3" borderId="5"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0" fillId="0" borderId="1" xfId="0" applyNumberFormat="1" applyBorder="1" applyProtection="1">
      <protection locked="0"/>
    </xf>
    <xf numFmtId="0" fontId="0" fillId="0" borderId="14" xfId="0" applyNumberFormat="1" applyBorder="1" applyProtection="1">
      <protection locked="0"/>
    </xf>
    <xf numFmtId="164" fontId="3" fillId="5" borderId="1" xfId="1" applyNumberFormat="1" applyFont="1" applyFill="1" applyBorder="1" applyAlignment="1" applyProtection="1">
      <alignment horizontal="center" vertical="center" wrapText="1"/>
    </xf>
    <xf numFmtId="164" fontId="3" fillId="0" borderId="1" xfId="1" applyNumberFormat="1" applyFont="1" applyFill="1" applyBorder="1" applyAlignment="1" applyProtection="1">
      <alignment horizontal="center" vertical="center" wrapText="1"/>
      <protection locked="0"/>
    </xf>
    <xf numFmtId="164" fontId="3" fillId="0" borderId="2" xfId="1" applyNumberFormat="1" applyFont="1" applyFill="1" applyBorder="1" applyAlignment="1" applyProtection="1">
      <alignment horizontal="center" vertical="center" wrapText="1"/>
      <protection locked="0"/>
    </xf>
    <xf numFmtId="164" fontId="3" fillId="0" borderId="14" xfId="1" applyNumberFormat="1" applyFont="1" applyFill="1" applyBorder="1" applyAlignment="1" applyProtection="1">
      <alignment horizontal="center" vertical="center" wrapText="1"/>
      <protection locked="0"/>
    </xf>
    <xf numFmtId="164" fontId="3" fillId="0" borderId="6" xfId="1" applyNumberFormat="1" applyFont="1" applyFill="1" applyBorder="1" applyAlignment="1" applyProtection="1">
      <alignment horizontal="center" vertical="center" wrapText="1"/>
      <protection locked="0"/>
    </xf>
    <xf numFmtId="0" fontId="4" fillId="0" borderId="26"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20" fillId="0" borderId="2"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16" fillId="0" borderId="26"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20"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0" fontId="16" fillId="0" borderId="0" xfId="0" applyFont="1" applyAlignment="1" applyProtection="1">
      <alignment horizontal="center"/>
      <protection locked="0"/>
    </xf>
    <xf numFmtId="0" fontId="9"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5" fillId="3" borderId="6"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wrapText="1"/>
      <protection locked="0"/>
    </xf>
    <xf numFmtId="164" fontId="8" fillId="4" borderId="2" xfId="0" applyNumberFormat="1" applyFont="1" applyFill="1" applyBorder="1" applyAlignment="1" applyProtection="1">
      <alignment horizontal="center" vertical="center" wrapText="1"/>
      <protection locked="0"/>
    </xf>
    <xf numFmtId="164" fontId="8" fillId="4" borderId="4" xfId="0" applyNumberFormat="1" applyFont="1" applyFill="1" applyBorder="1" applyAlignment="1" applyProtection="1">
      <alignment horizontal="center" vertical="center" wrapText="1"/>
      <protection locked="0"/>
    </xf>
    <xf numFmtId="164" fontId="8" fillId="4" borderId="5"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vertical="center" wrapText="1"/>
      <protection locked="0"/>
    </xf>
    <xf numFmtId="0" fontId="0" fillId="0" borderId="3" xfId="0" applyBorder="1" applyAlignment="1">
      <alignment horizontal="center" vertical="center" wrapText="1"/>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5" fillId="3" borderId="12"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164" fontId="3" fillId="3" borderId="2" xfId="0" applyNumberFormat="1" applyFont="1" applyFill="1" applyBorder="1" applyAlignment="1" applyProtection="1">
      <alignment horizontal="center" vertical="center" wrapText="1"/>
      <protection locked="0"/>
    </xf>
    <xf numFmtId="164" fontId="3" fillId="3" borderId="4" xfId="0" applyNumberFormat="1" applyFont="1" applyFill="1" applyBorder="1" applyAlignment="1" applyProtection="1">
      <alignment horizontal="center" vertical="center" wrapText="1"/>
      <protection locked="0"/>
    </xf>
    <xf numFmtId="164" fontId="3" fillId="3" borderId="5"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3" fillId="0" borderId="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164" fontId="21" fillId="0" borderId="10" xfId="0" applyNumberFormat="1" applyFont="1" applyBorder="1" applyAlignment="1" applyProtection="1">
      <alignment horizontal="center" vertical="center"/>
      <protection locked="0"/>
    </xf>
    <xf numFmtId="164" fontId="3" fillId="3" borderId="14" xfId="0" applyNumberFormat="1" applyFont="1" applyFill="1" applyBorder="1" applyAlignment="1" applyProtection="1">
      <alignment horizontal="center" vertical="center" textRotation="44" wrapText="1"/>
      <protection locked="0"/>
    </xf>
    <xf numFmtId="164" fontId="3" fillId="3" borderId="15" xfId="0" applyNumberFormat="1" applyFont="1" applyFill="1" applyBorder="1" applyAlignment="1" applyProtection="1">
      <alignment horizontal="center" vertical="center" textRotation="44" wrapText="1"/>
      <protection locked="0"/>
    </xf>
    <xf numFmtId="164" fontId="0" fillId="3" borderId="3" xfId="0" applyNumberForma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0" fillId="2" borderId="2"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6" fillId="3" borderId="28" xfId="0" applyFont="1" applyFill="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4" fillId="3" borderId="2"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0" fillId="0" borderId="0" xfId="0" applyBorder="1" applyAlignment="1" applyProtection="1">
      <protection locked="0"/>
    </xf>
    <xf numFmtId="0" fontId="4" fillId="3" borderId="1"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5"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3" borderId="23" xfId="0" applyFont="1" applyFill="1" applyBorder="1" applyAlignment="1" applyProtection="1">
      <alignment horizontal="center" vertical="center"/>
      <protection locked="0"/>
    </xf>
    <xf numFmtId="0" fontId="2" fillId="0" borderId="0" xfId="0" applyFont="1" applyAlignment="1" applyProtection="1">
      <alignment horizontal="center" vertical="center" wrapText="1"/>
      <protection locked="0"/>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0</xdr:rowOff>
    </xdr:from>
    <xdr:to>
      <xdr:col>0</xdr:col>
      <xdr:colOff>1114425</xdr:colOff>
      <xdr:row>5</xdr:row>
      <xdr:rowOff>9525</xdr:rowOff>
    </xdr:to>
    <xdr:pic>
      <xdr:nvPicPr>
        <xdr:cNvPr id="3073" name="Picture 22" descr="logo_centenario_1tinta"/>
        <xdr:cNvPicPr>
          <a:picLocks noChangeAspect="1" noChangeArrowheads="1"/>
        </xdr:cNvPicPr>
      </xdr:nvPicPr>
      <xdr:blipFill>
        <a:blip xmlns:r="http://schemas.openxmlformats.org/officeDocument/2006/relationships" r:embed="rId1"/>
        <a:srcRect/>
        <a:stretch>
          <a:fillRect/>
        </a:stretch>
      </xdr:blipFill>
      <xdr:spPr bwMode="auto">
        <a:xfrm>
          <a:off x="247650" y="0"/>
          <a:ext cx="866775" cy="866775"/>
        </a:xfrm>
        <a:prstGeom prst="rect">
          <a:avLst/>
        </a:prstGeom>
        <a:noFill/>
        <a:ln w="9525">
          <a:noFill/>
          <a:miter lim="800000"/>
          <a:headEnd/>
          <a:tailEnd/>
        </a:ln>
      </xdr:spPr>
    </xdr:pic>
    <xdr:clientData/>
  </xdr:twoCellAnchor>
  <xdr:twoCellAnchor>
    <xdr:from>
      <xdr:col>8</xdr:col>
      <xdr:colOff>190501</xdr:colOff>
      <xdr:row>1</xdr:row>
      <xdr:rowOff>47624</xdr:rowOff>
    </xdr:from>
    <xdr:to>
      <xdr:col>15</xdr:col>
      <xdr:colOff>269875</xdr:colOff>
      <xdr:row>4</xdr:row>
      <xdr:rowOff>73398</xdr:rowOff>
    </xdr:to>
    <xdr:sp macro="" textlink="">
      <xdr:nvSpPr>
        <xdr:cNvPr id="5" name="Text Box 34"/>
        <xdr:cNvSpPr txBox="1">
          <a:spLocks noChangeArrowheads="1"/>
        </xdr:cNvSpPr>
      </xdr:nvSpPr>
      <xdr:spPr bwMode="auto">
        <a:xfrm>
          <a:off x="6762751" y="222249"/>
          <a:ext cx="5730874" cy="549649"/>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s-ES" sz="900" b="1" i="0" u="none" strike="noStrike" baseline="0">
              <a:solidFill>
                <a:srgbClr val="000000"/>
              </a:solidFill>
              <a:latin typeface="Optima" pitchFamily="34" charset="0"/>
            </a:rPr>
            <a:t>CONSEJERÍA DE  ÁREA DE POLÍTICA SOCIAL  Y ACCESIBILIDAD</a:t>
          </a:r>
        </a:p>
        <a:p>
          <a:pPr algn="ctr" rtl="0">
            <a:defRPr sz="1000"/>
          </a:pPr>
          <a:endParaRPr lang="es-ES" sz="200" b="1" i="0" u="none" strike="noStrike" baseline="0">
            <a:solidFill>
              <a:srgbClr val="000000"/>
            </a:solidFill>
            <a:latin typeface="Optima" pitchFamily="34" charset="0"/>
          </a:endParaRPr>
        </a:p>
        <a:p>
          <a:pPr algn="ctr" rtl="0">
            <a:defRPr sz="1000"/>
          </a:pPr>
          <a:r>
            <a:rPr lang="es-ES" sz="800" b="1" i="0" u="none" strike="noStrike" baseline="0">
              <a:solidFill>
                <a:srgbClr val="000000"/>
              </a:solidFill>
              <a:latin typeface="Optima" pitchFamily="34" charset="0"/>
            </a:rPr>
            <a:t>SERVICIO DE POLITICA SOCIAL </a:t>
          </a:r>
        </a:p>
        <a:p>
          <a:pPr algn="ctr" rtl="0">
            <a:defRPr sz="1000"/>
          </a:pPr>
          <a:r>
            <a:rPr lang="es-ES" sz="800" b="1" i="1" u="none" strike="noStrike" baseline="0">
              <a:solidFill>
                <a:srgbClr val="000000"/>
              </a:solidFill>
              <a:latin typeface="Optima" pitchFamily="34" charset="0"/>
            </a:rPr>
            <a:t>15.0.1.</a:t>
          </a:r>
        </a:p>
        <a:p>
          <a:pPr algn="ctr" rtl="0">
            <a:defRPr sz="1000"/>
          </a:pPr>
          <a:endParaRPr lang="es-ES" sz="800" b="1" i="1" u="none" strike="noStrike" baseline="0">
            <a:solidFill>
              <a:srgbClr val="000000"/>
            </a:solidFill>
            <a:latin typeface="Helvetic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0</xdr:row>
      <xdr:rowOff>0</xdr:rowOff>
    </xdr:from>
    <xdr:to>
      <xdr:col>0</xdr:col>
      <xdr:colOff>1228725</xdr:colOff>
      <xdr:row>5</xdr:row>
      <xdr:rowOff>19050</xdr:rowOff>
    </xdr:to>
    <xdr:pic>
      <xdr:nvPicPr>
        <xdr:cNvPr id="4097" name="Picture 22" descr="logo_centenario_1tinta"/>
        <xdr:cNvPicPr>
          <a:picLocks noChangeAspect="1" noChangeArrowheads="1"/>
        </xdr:cNvPicPr>
      </xdr:nvPicPr>
      <xdr:blipFill>
        <a:blip xmlns:r="http://schemas.openxmlformats.org/officeDocument/2006/relationships" r:embed="rId1"/>
        <a:srcRect/>
        <a:stretch>
          <a:fillRect/>
        </a:stretch>
      </xdr:blipFill>
      <xdr:spPr bwMode="auto">
        <a:xfrm>
          <a:off x="247650" y="0"/>
          <a:ext cx="981075" cy="828675"/>
        </a:xfrm>
        <a:prstGeom prst="rect">
          <a:avLst/>
        </a:prstGeom>
        <a:noFill/>
        <a:ln w="9525">
          <a:noFill/>
          <a:miter lim="800000"/>
          <a:headEnd/>
          <a:tailEnd/>
        </a:ln>
      </xdr:spPr>
    </xdr:pic>
    <xdr:clientData/>
  </xdr:twoCellAnchor>
  <xdr:twoCellAnchor>
    <xdr:from>
      <xdr:col>1</xdr:col>
      <xdr:colOff>619125</xdr:colOff>
      <xdr:row>1</xdr:row>
      <xdr:rowOff>0</xdr:rowOff>
    </xdr:from>
    <xdr:to>
      <xdr:col>7</xdr:col>
      <xdr:colOff>0</xdr:colOff>
      <xdr:row>5</xdr:row>
      <xdr:rowOff>6724</xdr:rowOff>
    </xdr:to>
    <xdr:sp macro="" textlink="">
      <xdr:nvSpPr>
        <xdr:cNvPr id="4" name="Text Box 34"/>
        <xdr:cNvSpPr txBox="1">
          <a:spLocks noChangeArrowheads="1"/>
        </xdr:cNvSpPr>
      </xdr:nvSpPr>
      <xdr:spPr bwMode="auto">
        <a:xfrm>
          <a:off x="2676525" y="161925"/>
          <a:ext cx="4133850" cy="65442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s-ES" sz="900" b="1" i="0" u="none" strike="noStrike" baseline="0">
              <a:solidFill>
                <a:srgbClr val="000000"/>
              </a:solidFill>
              <a:latin typeface="Optima" pitchFamily="34" charset="0"/>
            </a:rPr>
            <a:t>CONSEJERÍA DE  ÁREA DE POLÍTICA SOCIAL  Y ACCESIBILIDAD</a:t>
          </a:r>
        </a:p>
        <a:p>
          <a:pPr algn="ctr" rtl="0">
            <a:defRPr sz="1000"/>
          </a:pPr>
          <a:endParaRPr lang="es-ES" sz="200" b="1" i="0" u="none" strike="noStrike" baseline="0">
            <a:solidFill>
              <a:srgbClr val="000000"/>
            </a:solidFill>
            <a:latin typeface="Optima" pitchFamily="34" charset="0"/>
          </a:endParaRPr>
        </a:p>
        <a:p>
          <a:pPr algn="ctr" rtl="0">
            <a:defRPr sz="1000"/>
          </a:pPr>
          <a:r>
            <a:rPr lang="es-ES" sz="800" b="1" i="0" u="none" strike="noStrike" baseline="0">
              <a:solidFill>
                <a:srgbClr val="000000"/>
              </a:solidFill>
              <a:latin typeface="Optima" pitchFamily="34" charset="0"/>
            </a:rPr>
            <a:t>SERVICIO DE POLITICA SOCIAL </a:t>
          </a:r>
        </a:p>
        <a:p>
          <a:pPr algn="ctr" rtl="0">
            <a:defRPr sz="1000"/>
          </a:pPr>
          <a:r>
            <a:rPr lang="es-ES" sz="800" b="1" i="1" u="none" strike="noStrike" baseline="0">
              <a:solidFill>
                <a:srgbClr val="000000"/>
              </a:solidFill>
              <a:latin typeface="Optima" pitchFamily="34" charset="0"/>
            </a:rPr>
            <a:t>15.0.1.</a:t>
          </a:r>
        </a:p>
        <a:p>
          <a:pPr algn="ctr" rtl="0">
            <a:defRPr sz="1000"/>
          </a:pPr>
          <a:endParaRPr lang="es-ES" sz="800" b="1" i="1" u="none" strike="noStrike" baseline="0">
            <a:solidFill>
              <a:srgbClr val="000000"/>
            </a:solidFill>
            <a:latin typeface="Helvetic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0</xdr:row>
      <xdr:rowOff>76200</xdr:rowOff>
    </xdr:from>
    <xdr:to>
      <xdr:col>1</xdr:col>
      <xdr:colOff>276225</xdr:colOff>
      <xdr:row>5</xdr:row>
      <xdr:rowOff>85725</xdr:rowOff>
    </xdr:to>
    <xdr:pic>
      <xdr:nvPicPr>
        <xdr:cNvPr id="2" name="Picture 22" descr="logo_centenario_1tinta"/>
        <xdr:cNvPicPr>
          <a:picLocks noChangeAspect="1" noChangeArrowheads="1"/>
        </xdr:cNvPicPr>
      </xdr:nvPicPr>
      <xdr:blipFill>
        <a:blip xmlns:r="http://schemas.openxmlformats.org/officeDocument/2006/relationships" r:embed="rId1"/>
        <a:srcRect/>
        <a:stretch>
          <a:fillRect/>
        </a:stretch>
      </xdr:blipFill>
      <xdr:spPr bwMode="auto">
        <a:xfrm>
          <a:off x="257175" y="76200"/>
          <a:ext cx="781050" cy="866775"/>
        </a:xfrm>
        <a:prstGeom prst="rect">
          <a:avLst/>
        </a:prstGeom>
        <a:noFill/>
        <a:ln w="9525">
          <a:noFill/>
          <a:miter lim="800000"/>
          <a:headEnd/>
          <a:tailEnd/>
        </a:ln>
      </xdr:spPr>
    </xdr:pic>
    <xdr:clientData/>
  </xdr:twoCellAnchor>
  <xdr:twoCellAnchor>
    <xdr:from>
      <xdr:col>5</xdr:col>
      <xdr:colOff>171451</xdr:colOff>
      <xdr:row>0</xdr:row>
      <xdr:rowOff>161925</xdr:rowOff>
    </xdr:from>
    <xdr:to>
      <xdr:col>11</xdr:col>
      <xdr:colOff>161925</xdr:colOff>
      <xdr:row>4</xdr:row>
      <xdr:rowOff>130549</xdr:rowOff>
    </xdr:to>
    <xdr:sp macro="" textlink="">
      <xdr:nvSpPr>
        <xdr:cNvPr id="3" name="Text Box 34"/>
        <xdr:cNvSpPr txBox="1">
          <a:spLocks noChangeArrowheads="1"/>
        </xdr:cNvSpPr>
      </xdr:nvSpPr>
      <xdr:spPr bwMode="auto">
        <a:xfrm>
          <a:off x="4162426" y="161925"/>
          <a:ext cx="3409949" cy="65442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s-ES" sz="900" b="1" i="0" u="none" strike="noStrike" baseline="0">
              <a:solidFill>
                <a:srgbClr val="000000"/>
              </a:solidFill>
              <a:latin typeface="Optima" pitchFamily="34" charset="0"/>
            </a:rPr>
            <a:t>CONSEJERÍA DE  ÁREA DE POLÍTICA SOCIAL  Y ACCESIBILIDAD</a:t>
          </a:r>
        </a:p>
        <a:p>
          <a:pPr algn="ctr" rtl="0">
            <a:defRPr sz="1000"/>
          </a:pPr>
          <a:endParaRPr lang="es-ES" sz="200" b="1" i="0" u="none" strike="noStrike" baseline="0">
            <a:solidFill>
              <a:srgbClr val="000000"/>
            </a:solidFill>
            <a:latin typeface="Optima" pitchFamily="34" charset="0"/>
          </a:endParaRPr>
        </a:p>
        <a:p>
          <a:pPr algn="ctr" rtl="0">
            <a:defRPr sz="1000"/>
          </a:pPr>
          <a:r>
            <a:rPr lang="es-ES" sz="800" b="1" i="0" u="none" strike="noStrike" baseline="0">
              <a:solidFill>
                <a:srgbClr val="000000"/>
              </a:solidFill>
              <a:latin typeface="Optima" pitchFamily="34" charset="0"/>
            </a:rPr>
            <a:t>SERVICIO DE POLITICA SOCIAL </a:t>
          </a:r>
        </a:p>
        <a:p>
          <a:pPr algn="ctr" rtl="0">
            <a:defRPr sz="1000"/>
          </a:pPr>
          <a:r>
            <a:rPr lang="es-ES" sz="800" b="1" i="1" u="none" strike="noStrike" baseline="0">
              <a:solidFill>
                <a:srgbClr val="000000"/>
              </a:solidFill>
              <a:latin typeface="Optima" pitchFamily="34" charset="0"/>
            </a:rPr>
            <a:t>15.0.1.</a:t>
          </a:r>
        </a:p>
        <a:p>
          <a:pPr algn="ctr" rtl="0">
            <a:defRPr sz="1000"/>
          </a:pPr>
          <a:endParaRPr lang="es-ES" sz="800" b="1" i="1" u="none" strike="noStrike" baseline="0">
            <a:solidFill>
              <a:srgbClr val="000000"/>
            </a:solidFill>
            <a:latin typeface="Helvetic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190500</xdr:colOff>
      <xdr:row>25</xdr:row>
      <xdr:rowOff>123825</xdr:rowOff>
    </xdr:from>
    <xdr:ext cx="194454" cy="255111"/>
    <xdr:sp macro="" textlink="">
      <xdr:nvSpPr>
        <xdr:cNvPr id="4" name="3 CuadroTexto"/>
        <xdr:cNvSpPr txBox="1"/>
      </xdr:nvSpPr>
      <xdr:spPr>
        <a:xfrm>
          <a:off x="264795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twoCellAnchor>
    <xdr:from>
      <xdr:col>0</xdr:col>
      <xdr:colOff>371475</xdr:colOff>
      <xdr:row>0</xdr:row>
      <xdr:rowOff>0</xdr:rowOff>
    </xdr:from>
    <xdr:to>
      <xdr:col>0</xdr:col>
      <xdr:colOff>1266825</xdr:colOff>
      <xdr:row>2</xdr:row>
      <xdr:rowOff>209550</xdr:rowOff>
    </xdr:to>
    <xdr:pic>
      <xdr:nvPicPr>
        <xdr:cNvPr id="2050" name="Picture 33" descr="logo_centenario_1tinta"/>
        <xdr:cNvPicPr>
          <a:picLocks noChangeAspect="1" noChangeArrowheads="1"/>
        </xdr:cNvPicPr>
      </xdr:nvPicPr>
      <xdr:blipFill>
        <a:blip xmlns:r="http://schemas.openxmlformats.org/officeDocument/2006/relationships" r:embed="rId1"/>
        <a:srcRect/>
        <a:stretch>
          <a:fillRect/>
        </a:stretch>
      </xdr:blipFill>
      <xdr:spPr bwMode="auto">
        <a:xfrm>
          <a:off x="371475" y="0"/>
          <a:ext cx="895350" cy="857250"/>
        </a:xfrm>
        <a:prstGeom prst="rect">
          <a:avLst/>
        </a:prstGeom>
        <a:noFill/>
        <a:ln w="9525">
          <a:noFill/>
          <a:miter lim="800000"/>
          <a:headEnd/>
          <a:tailEnd/>
        </a:ln>
      </xdr:spPr>
    </xdr:pic>
    <xdr:clientData/>
  </xdr:twoCellAnchor>
  <xdr:twoCellAnchor>
    <xdr:from>
      <xdr:col>1</xdr:col>
      <xdr:colOff>590550</xdr:colOff>
      <xdr:row>0</xdr:row>
      <xdr:rowOff>145676</xdr:rowOff>
    </xdr:from>
    <xdr:to>
      <xdr:col>6</xdr:col>
      <xdr:colOff>809626</xdr:colOff>
      <xdr:row>2</xdr:row>
      <xdr:rowOff>171450</xdr:rowOff>
    </xdr:to>
    <xdr:sp macro="" textlink="">
      <xdr:nvSpPr>
        <xdr:cNvPr id="5" name="Text Box 34"/>
        <xdr:cNvSpPr txBox="1">
          <a:spLocks noChangeArrowheads="1"/>
        </xdr:cNvSpPr>
      </xdr:nvSpPr>
      <xdr:spPr bwMode="auto">
        <a:xfrm>
          <a:off x="3533775" y="145676"/>
          <a:ext cx="2876551" cy="67347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s-ES" sz="900" b="1" i="0" u="none" strike="noStrike" baseline="0">
              <a:solidFill>
                <a:srgbClr val="000000"/>
              </a:solidFill>
              <a:latin typeface="Optima" pitchFamily="34" charset="0"/>
            </a:rPr>
            <a:t>CONSEJERÍA DE ÁREA DE POLÍTICA SOCIAL  Y ACCESIBILIDAD</a:t>
          </a:r>
        </a:p>
        <a:p>
          <a:pPr algn="ctr" rtl="0">
            <a:defRPr sz="1000"/>
          </a:pPr>
          <a:endParaRPr lang="es-ES" sz="200" b="1" i="0" u="none" strike="noStrike" baseline="0">
            <a:solidFill>
              <a:srgbClr val="000000"/>
            </a:solidFill>
            <a:latin typeface="Optima" pitchFamily="34" charset="0"/>
          </a:endParaRPr>
        </a:p>
        <a:p>
          <a:pPr algn="ctr" rtl="0">
            <a:defRPr sz="1000"/>
          </a:pPr>
          <a:r>
            <a:rPr lang="es-ES" sz="800" b="1" i="0" u="none" strike="noStrike" baseline="0">
              <a:solidFill>
                <a:srgbClr val="000000"/>
              </a:solidFill>
              <a:latin typeface="Optima" pitchFamily="34" charset="0"/>
            </a:rPr>
            <a:t>SERVICIO DE POLITICA SOCIAL </a:t>
          </a:r>
        </a:p>
        <a:p>
          <a:pPr algn="ctr" rtl="0">
            <a:defRPr sz="1000"/>
          </a:pPr>
          <a:r>
            <a:rPr lang="es-ES" sz="800" b="1" i="1" u="none" strike="noStrike" baseline="0">
              <a:solidFill>
                <a:srgbClr val="000000"/>
              </a:solidFill>
              <a:latin typeface="Optima" pitchFamily="34" charset="0"/>
            </a:rPr>
            <a:t>15.0.1.</a:t>
          </a:r>
        </a:p>
        <a:p>
          <a:pPr algn="ctr" rtl="0">
            <a:defRPr sz="1000"/>
          </a:pPr>
          <a:endParaRPr lang="es-ES" sz="800" b="1" i="1" u="none" strike="noStrike" baseline="0">
            <a:solidFill>
              <a:srgbClr val="000000"/>
            </a:solidFill>
            <a:latin typeface="Helvetic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0</xdr:row>
      <xdr:rowOff>114300</xdr:rowOff>
    </xdr:from>
    <xdr:to>
      <xdr:col>0</xdr:col>
      <xdr:colOff>1085850</xdr:colOff>
      <xdr:row>3</xdr:row>
      <xdr:rowOff>76200</xdr:rowOff>
    </xdr:to>
    <xdr:pic>
      <xdr:nvPicPr>
        <xdr:cNvPr id="1025" name="Picture 33" descr="logo_centenario_1tinta"/>
        <xdr:cNvPicPr>
          <a:picLocks noChangeAspect="1" noChangeArrowheads="1"/>
        </xdr:cNvPicPr>
      </xdr:nvPicPr>
      <xdr:blipFill>
        <a:blip xmlns:r="http://schemas.openxmlformats.org/officeDocument/2006/relationships" r:embed="rId1"/>
        <a:srcRect/>
        <a:stretch>
          <a:fillRect/>
        </a:stretch>
      </xdr:blipFill>
      <xdr:spPr bwMode="auto">
        <a:xfrm>
          <a:off x="152400" y="114300"/>
          <a:ext cx="933450" cy="904875"/>
        </a:xfrm>
        <a:prstGeom prst="rect">
          <a:avLst/>
        </a:prstGeom>
        <a:noFill/>
        <a:ln w="9525">
          <a:noFill/>
          <a:miter lim="800000"/>
          <a:headEnd/>
          <a:tailEnd/>
        </a:ln>
      </xdr:spPr>
    </xdr:pic>
    <xdr:clientData/>
  </xdr:twoCellAnchor>
  <xdr:oneCellAnchor>
    <xdr:from>
      <xdr:col>0</xdr:col>
      <xdr:colOff>1181100</xdr:colOff>
      <xdr:row>19</xdr:row>
      <xdr:rowOff>0</xdr:rowOff>
    </xdr:from>
    <xdr:ext cx="194454" cy="254413"/>
    <xdr:sp macro="" textlink="">
      <xdr:nvSpPr>
        <xdr:cNvPr id="5" name="4 CuadroTexto"/>
        <xdr:cNvSpPr txBox="1"/>
      </xdr:nvSpPr>
      <xdr:spPr>
        <a:xfrm>
          <a:off x="1190625"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twoCellAnchor>
    <xdr:from>
      <xdr:col>1</xdr:col>
      <xdr:colOff>247651</xdr:colOff>
      <xdr:row>0</xdr:row>
      <xdr:rowOff>228600</xdr:rowOff>
    </xdr:from>
    <xdr:to>
      <xdr:col>4</xdr:col>
      <xdr:colOff>1685925</xdr:colOff>
      <xdr:row>2</xdr:row>
      <xdr:rowOff>254374</xdr:rowOff>
    </xdr:to>
    <xdr:sp macro="" textlink="">
      <xdr:nvSpPr>
        <xdr:cNvPr id="6" name="Text Box 34"/>
        <xdr:cNvSpPr txBox="1">
          <a:spLocks noChangeArrowheads="1"/>
        </xdr:cNvSpPr>
      </xdr:nvSpPr>
      <xdr:spPr bwMode="auto">
        <a:xfrm>
          <a:off x="3286126" y="228600"/>
          <a:ext cx="2905124" cy="65442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s-ES" sz="900" b="1" i="0" u="none" strike="noStrike" baseline="0">
              <a:solidFill>
                <a:srgbClr val="000000"/>
              </a:solidFill>
              <a:latin typeface="Optima" pitchFamily="34" charset="0"/>
            </a:rPr>
            <a:t>CONSEJERÍA DE  ÁREA POLÍTICA SOCIAL  Y ACCESIBILIDAD</a:t>
          </a:r>
        </a:p>
        <a:p>
          <a:pPr algn="ctr" rtl="0">
            <a:defRPr sz="1000"/>
          </a:pPr>
          <a:endParaRPr lang="es-ES" sz="200" b="1" i="0" u="none" strike="noStrike" baseline="0">
            <a:solidFill>
              <a:srgbClr val="000000"/>
            </a:solidFill>
            <a:latin typeface="Optima" pitchFamily="34" charset="0"/>
          </a:endParaRPr>
        </a:p>
        <a:p>
          <a:pPr algn="ctr" rtl="0">
            <a:defRPr sz="1000"/>
          </a:pPr>
          <a:r>
            <a:rPr lang="es-ES" sz="800" b="1" i="0" u="none" strike="noStrike" baseline="0">
              <a:solidFill>
                <a:srgbClr val="000000"/>
              </a:solidFill>
              <a:latin typeface="Optima" pitchFamily="34" charset="0"/>
            </a:rPr>
            <a:t>SERVICIO DE POLITICA SOCIAL </a:t>
          </a:r>
        </a:p>
        <a:p>
          <a:pPr algn="ctr" rtl="0">
            <a:defRPr sz="1000"/>
          </a:pPr>
          <a:r>
            <a:rPr lang="es-ES" sz="800" b="1" i="1" u="none" strike="noStrike" baseline="0">
              <a:solidFill>
                <a:srgbClr val="000000"/>
              </a:solidFill>
              <a:latin typeface="Optima" pitchFamily="34" charset="0"/>
            </a:rPr>
            <a:t>15.0.1.</a:t>
          </a:r>
        </a:p>
        <a:p>
          <a:pPr algn="ctr" rtl="0">
            <a:defRPr sz="1000"/>
          </a:pPr>
          <a:endParaRPr lang="es-ES" sz="800" b="1" i="1" u="none" strike="noStrike" baseline="0">
            <a:solidFill>
              <a:srgbClr val="000000"/>
            </a:solidFill>
            <a:latin typeface="Helvetica"/>
          </a:endParaRP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11</xdr:row>
          <xdr:rowOff>95250</xdr:rowOff>
        </xdr:from>
        <xdr:to>
          <xdr:col>4</xdr:col>
          <xdr:colOff>476250</xdr:colOff>
          <xdr:row>11</xdr:row>
          <xdr:rowOff>333375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ea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11</xdr:row>
          <xdr:rowOff>104775</xdr:rowOff>
        </xdr:from>
        <xdr:to>
          <xdr:col>4</xdr:col>
          <xdr:colOff>781050</xdr:colOff>
          <xdr:row>11</xdr:row>
          <xdr:rowOff>323850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95250</xdr:rowOff>
        </xdr:from>
        <xdr:to>
          <xdr:col>4</xdr:col>
          <xdr:colOff>457200</xdr:colOff>
          <xdr:row>12</xdr:row>
          <xdr:rowOff>333375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ea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47625</xdr:rowOff>
        </xdr:from>
        <xdr:to>
          <xdr:col>4</xdr:col>
          <xdr:colOff>457200</xdr:colOff>
          <xdr:row>13</xdr:row>
          <xdr:rowOff>285750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ea typeface="Segoe UI"/>
                  <a:cs typeface="Segoe UI"/>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12</xdr:row>
          <xdr:rowOff>104775</xdr:rowOff>
        </xdr:from>
        <xdr:to>
          <xdr:col>4</xdr:col>
          <xdr:colOff>771525</xdr:colOff>
          <xdr:row>12</xdr:row>
          <xdr:rowOff>323850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13</xdr:row>
          <xdr:rowOff>38100</xdr:rowOff>
        </xdr:from>
        <xdr:to>
          <xdr:col>4</xdr:col>
          <xdr:colOff>781050</xdr:colOff>
          <xdr:row>13</xdr:row>
          <xdr:rowOff>257175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314325</xdr:colOff>
      <xdr:row>4</xdr:row>
      <xdr:rowOff>38100</xdr:rowOff>
    </xdr:to>
    <xdr:pic>
      <xdr:nvPicPr>
        <xdr:cNvPr id="2" name="Picture 23" descr="logo_centenario_1tint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771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400050</xdr:colOff>
      <xdr:row>0</xdr:row>
      <xdr:rowOff>47625</xdr:rowOff>
    </xdr:from>
    <xdr:to>
      <xdr:col>1</xdr:col>
      <xdr:colOff>676275</xdr:colOff>
      <xdr:row>4</xdr:row>
      <xdr:rowOff>85725</xdr:rowOff>
    </xdr:to>
    <xdr:pic>
      <xdr:nvPicPr>
        <xdr:cNvPr id="2" name="Picture 23" descr="logo_centenario_1tint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47625"/>
          <a:ext cx="771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0"/>
  <sheetViews>
    <sheetView topLeftCell="E1" zoomScaleNormal="100" workbookViewId="0">
      <selection activeCell="U7" sqref="U1:Z1048576"/>
    </sheetView>
  </sheetViews>
  <sheetFormatPr baseColWidth="10" defaultColWidth="11.42578125" defaultRowHeight="13.5" x14ac:dyDescent="0.2"/>
  <cols>
    <col min="1" max="1" width="28.42578125" style="24" customWidth="1"/>
    <col min="2" max="2" width="17" style="24" customWidth="1"/>
    <col min="3" max="3" width="11" style="24" customWidth="1"/>
    <col min="4" max="4" width="22.28515625" style="24" customWidth="1"/>
    <col min="5" max="5" width="8.42578125" style="24" customWidth="1"/>
    <col min="6" max="6" width="7" style="24" customWidth="1"/>
    <col min="7" max="7" width="8.5703125" style="24" customWidth="1"/>
    <col min="8" max="8" width="12.5703125" style="24" customWidth="1"/>
    <col min="9" max="10" width="12.42578125" style="24" customWidth="1"/>
    <col min="11" max="11" width="13.42578125" style="24" customWidth="1"/>
    <col min="12" max="13" width="12.85546875" style="24" customWidth="1"/>
    <col min="14" max="14" width="9.85546875" style="24" customWidth="1"/>
    <col min="15" max="16" width="11.28515625" style="24" bestFit="1" customWidth="1"/>
    <col min="17" max="17" width="10.42578125" style="24" customWidth="1"/>
    <col min="18" max="18" width="10.5703125" style="24" customWidth="1"/>
    <col min="19" max="19" width="8.85546875" style="24" customWidth="1"/>
    <col min="20" max="20" width="11.42578125" style="24"/>
    <col min="21" max="23" width="11.42578125" style="24" hidden="1" customWidth="1"/>
    <col min="24" max="26" width="0" style="24" hidden="1" customWidth="1"/>
    <col min="27" max="16384" width="11.42578125" style="24"/>
  </cols>
  <sheetData>
    <row r="1" spans="1:23" x14ac:dyDescent="0.2">
      <c r="V1" s="143" t="s">
        <v>123</v>
      </c>
      <c r="W1" s="143">
        <v>61960.87</v>
      </c>
    </row>
    <row r="2" spans="1:23" x14ac:dyDescent="0.2">
      <c r="V2" s="143" t="s">
        <v>125</v>
      </c>
      <c r="W2" s="143">
        <v>49309</v>
      </c>
    </row>
    <row r="3" spans="1:23" x14ac:dyDescent="0.2">
      <c r="V3" s="143" t="s">
        <v>126</v>
      </c>
      <c r="W3" s="143">
        <v>34789.08</v>
      </c>
    </row>
    <row r="4" spans="1:23" x14ac:dyDescent="0.2">
      <c r="V4" s="143" t="s">
        <v>127</v>
      </c>
      <c r="W4" s="143">
        <v>29375.84</v>
      </c>
    </row>
    <row r="5" spans="1:23" x14ac:dyDescent="0.2">
      <c r="V5" s="143" t="s">
        <v>128</v>
      </c>
      <c r="W5" s="143">
        <v>25797.98</v>
      </c>
    </row>
    <row r="6" spans="1:23" x14ac:dyDescent="0.2">
      <c r="A6" s="208"/>
      <c r="B6" s="208"/>
      <c r="C6" s="208"/>
      <c r="D6" s="208"/>
      <c r="E6" s="208"/>
      <c r="F6" s="208"/>
      <c r="G6" s="208"/>
      <c r="H6" s="208"/>
      <c r="I6" s="208"/>
      <c r="J6" s="208"/>
      <c r="K6" s="208"/>
      <c r="L6" s="208"/>
      <c r="M6" s="208"/>
      <c r="N6" s="208"/>
      <c r="O6" s="208"/>
      <c r="P6" s="208"/>
      <c r="Q6" s="208"/>
      <c r="R6" s="208"/>
      <c r="S6" s="208"/>
      <c r="T6" s="208"/>
    </row>
    <row r="7" spans="1:23" ht="13.5" customHeight="1" x14ac:dyDescent="0.2">
      <c r="A7" s="214" t="s">
        <v>150</v>
      </c>
      <c r="B7" s="215"/>
      <c r="C7" s="215"/>
      <c r="D7" s="215"/>
      <c r="E7" s="215"/>
      <c r="F7" s="215"/>
      <c r="G7" s="215"/>
      <c r="H7" s="215"/>
      <c r="I7" s="215"/>
      <c r="J7" s="215"/>
      <c r="K7" s="215"/>
      <c r="L7" s="215"/>
      <c r="M7" s="215"/>
      <c r="N7" s="215"/>
      <c r="O7" s="215"/>
      <c r="P7" s="215"/>
      <c r="Q7" s="215"/>
      <c r="R7" s="215"/>
      <c r="S7" s="215"/>
      <c r="T7" s="216"/>
    </row>
    <row r="8" spans="1:23" ht="14.25" customHeight="1" thickBot="1" x14ac:dyDescent="0.25">
      <c r="A8" s="217" t="s">
        <v>116</v>
      </c>
      <c r="B8" s="218"/>
      <c r="C8" s="218"/>
      <c r="D8" s="218"/>
      <c r="E8" s="218"/>
      <c r="F8" s="218"/>
      <c r="G8" s="218"/>
      <c r="H8" s="218"/>
      <c r="I8" s="218"/>
      <c r="J8" s="218"/>
      <c r="K8" s="218"/>
      <c r="L8" s="218"/>
      <c r="M8" s="218"/>
      <c r="N8" s="218"/>
      <c r="O8" s="218"/>
      <c r="P8" s="218"/>
      <c r="Q8" s="218"/>
      <c r="R8" s="218"/>
      <c r="S8" s="218"/>
      <c r="T8" s="219"/>
    </row>
    <row r="9" spans="1:23" ht="13.5" customHeight="1" x14ac:dyDescent="0.2">
      <c r="A9" s="187" t="s">
        <v>54</v>
      </c>
      <c r="B9" s="188"/>
      <c r="C9" s="188"/>
      <c r="D9" s="188"/>
      <c r="E9" s="188"/>
      <c r="F9" s="188"/>
      <c r="G9" s="188"/>
      <c r="H9" s="188"/>
      <c r="I9" s="188"/>
      <c r="J9" s="188"/>
      <c r="K9" s="188"/>
      <c r="L9" s="188"/>
      <c r="M9" s="188"/>
      <c r="N9" s="188"/>
      <c r="O9" s="188"/>
      <c r="P9" s="188"/>
      <c r="Q9" s="188"/>
      <c r="R9" s="188"/>
      <c r="S9" s="188"/>
      <c r="T9" s="189"/>
    </row>
    <row r="10" spans="1:23" ht="13.5" customHeight="1" x14ac:dyDescent="0.2">
      <c r="A10" s="184" t="s">
        <v>87</v>
      </c>
      <c r="B10" s="185"/>
      <c r="C10" s="185"/>
      <c r="D10" s="185"/>
      <c r="E10" s="185"/>
      <c r="F10" s="185"/>
      <c r="G10" s="185"/>
      <c r="H10" s="185"/>
      <c r="I10" s="185"/>
      <c r="J10" s="185"/>
      <c r="K10" s="185"/>
      <c r="L10" s="185"/>
      <c r="M10" s="185"/>
      <c r="N10" s="185"/>
      <c r="O10" s="185"/>
      <c r="P10" s="185"/>
      <c r="Q10" s="185"/>
      <c r="R10" s="185"/>
      <c r="S10" s="185"/>
      <c r="T10" s="186"/>
    </row>
    <row r="11" spans="1:23" s="25" customFormat="1" ht="13.5" customHeight="1" x14ac:dyDescent="0.2">
      <c r="A11" s="201" t="s">
        <v>68</v>
      </c>
      <c r="B11" s="201"/>
      <c r="C11" s="201"/>
      <c r="D11" s="201"/>
      <c r="E11" s="127"/>
      <c r="F11" s="130"/>
      <c r="G11" s="130"/>
      <c r="H11" s="130"/>
      <c r="I11" s="130"/>
      <c r="J11" s="131"/>
      <c r="K11" s="196" t="s">
        <v>82</v>
      </c>
      <c r="L11" s="196"/>
      <c r="M11" s="196"/>
      <c r="N11" s="127"/>
      <c r="O11" s="130"/>
      <c r="P11" s="130"/>
      <c r="Q11" s="130"/>
      <c r="R11" s="130"/>
      <c r="S11" s="130"/>
      <c r="T11" s="131"/>
    </row>
    <row r="12" spans="1:23" ht="13.5" customHeight="1" x14ac:dyDescent="0.2">
      <c r="A12" s="201" t="s">
        <v>122</v>
      </c>
      <c r="B12" s="201" t="s">
        <v>52</v>
      </c>
      <c r="C12" s="206" t="s">
        <v>129</v>
      </c>
      <c r="D12" s="201" t="s">
        <v>95</v>
      </c>
      <c r="E12" s="212" t="s">
        <v>142</v>
      </c>
      <c r="F12" s="201" t="s">
        <v>13</v>
      </c>
      <c r="G12" s="201"/>
      <c r="H12" s="226" t="s">
        <v>66</v>
      </c>
      <c r="I12" s="226"/>
      <c r="J12" s="202" t="s">
        <v>69</v>
      </c>
      <c r="K12" s="204" t="s">
        <v>66</v>
      </c>
      <c r="L12" s="205"/>
      <c r="M12" s="202" t="s">
        <v>89</v>
      </c>
      <c r="N12" s="198" t="s">
        <v>53</v>
      </c>
      <c r="O12" s="199"/>
      <c r="P12" s="200"/>
      <c r="Q12" s="197" t="s">
        <v>74</v>
      </c>
      <c r="R12" s="197"/>
      <c r="S12" s="197"/>
      <c r="T12" s="197"/>
    </row>
    <row r="13" spans="1:23" s="28" customFormat="1" ht="31.5" customHeight="1" x14ac:dyDescent="0.2">
      <c r="A13" s="201"/>
      <c r="B13" s="201"/>
      <c r="C13" s="207"/>
      <c r="D13" s="227"/>
      <c r="E13" s="213"/>
      <c r="F13" s="26" t="s">
        <v>141</v>
      </c>
      <c r="G13" s="111" t="s">
        <v>147</v>
      </c>
      <c r="H13" s="112" t="s">
        <v>12</v>
      </c>
      <c r="I13" s="112" t="s">
        <v>11</v>
      </c>
      <c r="J13" s="203"/>
      <c r="K13" s="112" t="s">
        <v>12</v>
      </c>
      <c r="L13" s="112" t="s">
        <v>11</v>
      </c>
      <c r="M13" s="228"/>
      <c r="N13" s="27" t="s">
        <v>67</v>
      </c>
      <c r="O13" s="27" t="s">
        <v>64</v>
      </c>
      <c r="P13" s="112" t="s">
        <v>65</v>
      </c>
      <c r="Q13" s="27" t="s">
        <v>1</v>
      </c>
      <c r="R13" s="27" t="s">
        <v>75</v>
      </c>
      <c r="S13" s="27" t="s">
        <v>90</v>
      </c>
      <c r="T13" s="27" t="s">
        <v>91</v>
      </c>
    </row>
    <row r="14" spans="1:23" x14ac:dyDescent="0.2">
      <c r="A14" s="37"/>
      <c r="B14" s="37"/>
      <c r="C14" s="156" t="s">
        <v>123</v>
      </c>
      <c r="D14" s="41"/>
      <c r="E14" s="29"/>
      <c r="F14" s="29"/>
      <c r="G14" s="51"/>
      <c r="H14" s="171"/>
      <c r="I14" s="171"/>
      <c r="J14" s="119">
        <f>H14+I14</f>
        <v>0</v>
      </c>
      <c r="K14" s="119">
        <f>H14*G14</f>
        <v>0</v>
      </c>
      <c r="L14" s="119">
        <f>I14*G14</f>
        <v>0</v>
      </c>
      <c r="M14" s="119">
        <f>IF((K14+L14)=SUM(Q14:T14),(K14+L14),"ERROR")</f>
        <v>0</v>
      </c>
      <c r="N14" s="50"/>
      <c r="O14" s="50"/>
      <c r="P14" s="50"/>
      <c r="Q14" s="154"/>
      <c r="R14" s="154"/>
      <c r="S14" s="154"/>
      <c r="T14" s="155"/>
      <c r="U14" s="143">
        <f>IF(Q14&lt;=VLOOKUP(C14,$V$1:$W$5,2,0)/12,Q14,"ERROR")</f>
        <v>0</v>
      </c>
    </row>
    <row r="15" spans="1:23" x14ac:dyDescent="0.2">
      <c r="A15" s="37"/>
      <c r="B15" s="37"/>
      <c r="C15" s="156" t="s">
        <v>123</v>
      </c>
      <c r="D15" s="29"/>
      <c r="E15" s="29"/>
      <c r="F15" s="29"/>
      <c r="G15" s="51"/>
      <c r="H15" s="171"/>
      <c r="I15" s="171"/>
      <c r="J15" s="119">
        <f t="shared" ref="J15:J78" si="0">H15+I15</f>
        <v>0</v>
      </c>
      <c r="K15" s="119">
        <f t="shared" ref="K15:K78" si="1">H15*G15</f>
        <v>0</v>
      </c>
      <c r="L15" s="119">
        <f t="shared" ref="L15:L78" si="2">I15*G15</f>
        <v>0</v>
      </c>
      <c r="M15" s="119">
        <f t="shared" ref="M15:M78" si="3">IF((K15+L15)=SUM(Q15:T15),(K15+L15),"ERROR")</f>
        <v>0</v>
      </c>
      <c r="N15" s="50"/>
      <c r="O15" s="50"/>
      <c r="P15" s="50"/>
      <c r="Q15" s="154"/>
      <c r="R15" s="154"/>
      <c r="S15" s="154"/>
      <c r="T15" s="155"/>
      <c r="U15" s="143">
        <f t="shared" ref="U15:U78" si="4">IF(Q15&lt;=VLOOKUP(C15,$V$1:$W$5,2,0)/12,Q15,"ERROR")</f>
        <v>0</v>
      </c>
    </row>
    <row r="16" spans="1:23" x14ac:dyDescent="0.2">
      <c r="A16" s="37"/>
      <c r="B16" s="37"/>
      <c r="C16" s="156" t="s">
        <v>126</v>
      </c>
      <c r="D16" s="29"/>
      <c r="E16" s="29"/>
      <c r="F16" s="29"/>
      <c r="G16" s="51"/>
      <c r="H16" s="171"/>
      <c r="I16" s="171"/>
      <c r="J16" s="119">
        <f t="shared" si="0"/>
        <v>0</v>
      </c>
      <c r="K16" s="119">
        <f t="shared" si="1"/>
        <v>0</v>
      </c>
      <c r="L16" s="119">
        <f t="shared" si="2"/>
        <v>0</v>
      </c>
      <c r="M16" s="119">
        <f t="shared" si="3"/>
        <v>0</v>
      </c>
      <c r="N16" s="50"/>
      <c r="O16" s="50"/>
      <c r="P16" s="50"/>
      <c r="Q16" s="154"/>
      <c r="R16" s="154"/>
      <c r="S16" s="154"/>
      <c r="T16" s="155"/>
      <c r="U16" s="143">
        <f t="shared" si="4"/>
        <v>0</v>
      </c>
    </row>
    <row r="17" spans="1:21" x14ac:dyDescent="0.2">
      <c r="A17" s="37"/>
      <c r="B17" s="37"/>
      <c r="C17" s="156" t="s">
        <v>123</v>
      </c>
      <c r="D17" s="29"/>
      <c r="E17" s="29"/>
      <c r="F17" s="29"/>
      <c r="G17" s="51"/>
      <c r="H17" s="171"/>
      <c r="I17" s="171"/>
      <c r="J17" s="119">
        <f t="shared" si="0"/>
        <v>0</v>
      </c>
      <c r="K17" s="119">
        <f t="shared" si="1"/>
        <v>0</v>
      </c>
      <c r="L17" s="119">
        <f t="shared" si="2"/>
        <v>0</v>
      </c>
      <c r="M17" s="119">
        <f t="shared" si="3"/>
        <v>0</v>
      </c>
      <c r="N17" s="50"/>
      <c r="O17" s="50"/>
      <c r="P17" s="50"/>
      <c r="Q17" s="154"/>
      <c r="R17" s="154"/>
      <c r="S17" s="154"/>
      <c r="T17" s="155"/>
      <c r="U17" s="143">
        <f t="shared" si="4"/>
        <v>0</v>
      </c>
    </row>
    <row r="18" spans="1:21" x14ac:dyDescent="0.2">
      <c r="A18" s="37"/>
      <c r="B18" s="37"/>
      <c r="C18" s="156" t="s">
        <v>123</v>
      </c>
      <c r="D18" s="29"/>
      <c r="E18" s="29"/>
      <c r="F18" s="29"/>
      <c r="G18" s="51"/>
      <c r="H18" s="171"/>
      <c r="I18" s="171"/>
      <c r="J18" s="119">
        <f t="shared" si="0"/>
        <v>0</v>
      </c>
      <c r="K18" s="119">
        <f t="shared" si="1"/>
        <v>0</v>
      </c>
      <c r="L18" s="119">
        <f t="shared" si="2"/>
        <v>0</v>
      </c>
      <c r="M18" s="119">
        <f t="shared" si="3"/>
        <v>0</v>
      </c>
      <c r="N18" s="50"/>
      <c r="O18" s="50"/>
      <c r="P18" s="50"/>
      <c r="Q18" s="154"/>
      <c r="R18" s="154"/>
      <c r="S18" s="154"/>
      <c r="T18" s="155"/>
      <c r="U18" s="143">
        <f t="shared" si="4"/>
        <v>0</v>
      </c>
    </row>
    <row r="19" spans="1:21" x14ac:dyDescent="0.2">
      <c r="A19" s="37"/>
      <c r="B19" s="37"/>
      <c r="C19" s="156" t="s">
        <v>123</v>
      </c>
      <c r="D19" s="29"/>
      <c r="E19" s="29"/>
      <c r="F19" s="29"/>
      <c r="G19" s="51"/>
      <c r="H19" s="171"/>
      <c r="I19" s="171"/>
      <c r="J19" s="119">
        <f t="shared" si="0"/>
        <v>0</v>
      </c>
      <c r="K19" s="119">
        <f t="shared" si="1"/>
        <v>0</v>
      </c>
      <c r="L19" s="119">
        <f t="shared" si="2"/>
        <v>0</v>
      </c>
      <c r="M19" s="119">
        <f t="shared" si="3"/>
        <v>0</v>
      </c>
      <c r="N19" s="50"/>
      <c r="O19" s="50"/>
      <c r="P19" s="50"/>
      <c r="Q19" s="154"/>
      <c r="R19" s="154"/>
      <c r="S19" s="154"/>
      <c r="T19" s="155"/>
      <c r="U19" s="143">
        <f t="shared" si="4"/>
        <v>0</v>
      </c>
    </row>
    <row r="20" spans="1:21" x14ac:dyDescent="0.2">
      <c r="A20" s="37"/>
      <c r="B20" s="37"/>
      <c r="C20" s="156" t="s">
        <v>123</v>
      </c>
      <c r="D20" s="29"/>
      <c r="E20" s="29"/>
      <c r="F20" s="29"/>
      <c r="G20" s="51"/>
      <c r="H20" s="171"/>
      <c r="I20" s="171"/>
      <c r="J20" s="119">
        <f t="shared" si="0"/>
        <v>0</v>
      </c>
      <c r="K20" s="119">
        <f t="shared" si="1"/>
        <v>0</v>
      </c>
      <c r="L20" s="119">
        <f t="shared" si="2"/>
        <v>0</v>
      </c>
      <c r="M20" s="119">
        <f t="shared" si="3"/>
        <v>0</v>
      </c>
      <c r="N20" s="50"/>
      <c r="O20" s="50"/>
      <c r="P20" s="50"/>
      <c r="Q20" s="154"/>
      <c r="R20" s="154"/>
      <c r="S20" s="154"/>
      <c r="T20" s="155"/>
      <c r="U20" s="143">
        <f t="shared" si="4"/>
        <v>0</v>
      </c>
    </row>
    <row r="21" spans="1:21" x14ac:dyDescent="0.2">
      <c r="A21" s="37"/>
      <c r="B21" s="37"/>
      <c r="C21" s="156" t="s">
        <v>123</v>
      </c>
      <c r="D21" s="29"/>
      <c r="E21" s="29"/>
      <c r="F21" s="29"/>
      <c r="G21" s="51"/>
      <c r="H21" s="171"/>
      <c r="I21" s="171"/>
      <c r="J21" s="119">
        <f t="shared" si="0"/>
        <v>0</v>
      </c>
      <c r="K21" s="119">
        <f t="shared" si="1"/>
        <v>0</v>
      </c>
      <c r="L21" s="119">
        <f t="shared" si="2"/>
        <v>0</v>
      </c>
      <c r="M21" s="119">
        <f t="shared" si="3"/>
        <v>0</v>
      </c>
      <c r="N21" s="50"/>
      <c r="O21" s="50"/>
      <c r="P21" s="50"/>
      <c r="Q21" s="154"/>
      <c r="R21" s="154"/>
      <c r="S21" s="154"/>
      <c r="T21" s="155"/>
      <c r="U21" s="143">
        <f t="shared" si="4"/>
        <v>0</v>
      </c>
    </row>
    <row r="22" spans="1:21" x14ac:dyDescent="0.2">
      <c r="A22" s="37"/>
      <c r="B22" s="37"/>
      <c r="C22" s="156" t="s">
        <v>123</v>
      </c>
      <c r="D22" s="29"/>
      <c r="E22" s="29"/>
      <c r="F22" s="29"/>
      <c r="G22" s="51"/>
      <c r="H22" s="171"/>
      <c r="I22" s="171"/>
      <c r="J22" s="119">
        <f t="shared" si="0"/>
        <v>0</v>
      </c>
      <c r="K22" s="119">
        <f t="shared" si="1"/>
        <v>0</v>
      </c>
      <c r="L22" s="119">
        <f t="shared" si="2"/>
        <v>0</v>
      </c>
      <c r="M22" s="119">
        <f t="shared" si="3"/>
        <v>0</v>
      </c>
      <c r="N22" s="50"/>
      <c r="O22" s="50"/>
      <c r="P22" s="50"/>
      <c r="Q22" s="154"/>
      <c r="R22" s="154"/>
      <c r="S22" s="154"/>
      <c r="T22" s="155"/>
      <c r="U22" s="143">
        <f t="shared" si="4"/>
        <v>0</v>
      </c>
    </row>
    <row r="23" spans="1:21" x14ac:dyDescent="0.2">
      <c r="A23" s="37"/>
      <c r="B23" s="37"/>
      <c r="C23" s="156" t="s">
        <v>123</v>
      </c>
      <c r="D23" s="29"/>
      <c r="E23" s="29"/>
      <c r="F23" s="29"/>
      <c r="G23" s="51"/>
      <c r="H23" s="171"/>
      <c r="I23" s="171"/>
      <c r="J23" s="119">
        <f t="shared" si="0"/>
        <v>0</v>
      </c>
      <c r="K23" s="119">
        <f t="shared" si="1"/>
        <v>0</v>
      </c>
      <c r="L23" s="119">
        <f t="shared" si="2"/>
        <v>0</v>
      </c>
      <c r="M23" s="119">
        <f t="shared" si="3"/>
        <v>0</v>
      </c>
      <c r="N23" s="50"/>
      <c r="O23" s="50"/>
      <c r="P23" s="50"/>
      <c r="Q23" s="154"/>
      <c r="R23" s="154"/>
      <c r="S23" s="154"/>
      <c r="T23" s="155"/>
      <c r="U23" s="143">
        <f t="shared" si="4"/>
        <v>0</v>
      </c>
    </row>
    <row r="24" spans="1:21" x14ac:dyDescent="0.2">
      <c r="A24" s="37"/>
      <c r="B24" s="37"/>
      <c r="C24" s="156" t="s">
        <v>123</v>
      </c>
      <c r="D24" s="29"/>
      <c r="E24" s="29"/>
      <c r="F24" s="29"/>
      <c r="G24" s="51"/>
      <c r="H24" s="171"/>
      <c r="I24" s="171"/>
      <c r="J24" s="119">
        <f t="shared" si="0"/>
        <v>0</v>
      </c>
      <c r="K24" s="119">
        <f t="shared" si="1"/>
        <v>0</v>
      </c>
      <c r="L24" s="119">
        <f t="shared" si="2"/>
        <v>0</v>
      </c>
      <c r="M24" s="119">
        <f t="shared" si="3"/>
        <v>0</v>
      </c>
      <c r="N24" s="50"/>
      <c r="O24" s="50"/>
      <c r="P24" s="50"/>
      <c r="Q24" s="154"/>
      <c r="R24" s="154"/>
      <c r="S24" s="154"/>
      <c r="T24" s="155"/>
      <c r="U24" s="143">
        <f t="shared" si="4"/>
        <v>0</v>
      </c>
    </row>
    <row r="25" spans="1:21" x14ac:dyDescent="0.2">
      <c r="A25" s="37"/>
      <c r="B25" s="37"/>
      <c r="C25" s="156" t="s">
        <v>123</v>
      </c>
      <c r="D25" s="29"/>
      <c r="E25" s="29"/>
      <c r="F25" s="29"/>
      <c r="G25" s="51"/>
      <c r="H25" s="171"/>
      <c r="I25" s="171"/>
      <c r="J25" s="119">
        <f t="shared" si="0"/>
        <v>0</v>
      </c>
      <c r="K25" s="119">
        <f t="shared" si="1"/>
        <v>0</v>
      </c>
      <c r="L25" s="119">
        <f t="shared" si="2"/>
        <v>0</v>
      </c>
      <c r="M25" s="119">
        <f t="shared" si="3"/>
        <v>0</v>
      </c>
      <c r="N25" s="50"/>
      <c r="O25" s="50"/>
      <c r="P25" s="50"/>
      <c r="Q25" s="154"/>
      <c r="R25" s="154"/>
      <c r="S25" s="154"/>
      <c r="T25" s="155"/>
      <c r="U25" s="143">
        <f t="shared" si="4"/>
        <v>0</v>
      </c>
    </row>
    <row r="26" spans="1:21" x14ac:dyDescent="0.2">
      <c r="A26" s="37"/>
      <c r="B26" s="37"/>
      <c r="C26" s="156" t="s">
        <v>123</v>
      </c>
      <c r="D26" s="29"/>
      <c r="E26" s="29"/>
      <c r="F26" s="29"/>
      <c r="G26" s="51"/>
      <c r="H26" s="171"/>
      <c r="I26" s="171"/>
      <c r="J26" s="119">
        <f t="shared" si="0"/>
        <v>0</v>
      </c>
      <c r="K26" s="119">
        <f t="shared" si="1"/>
        <v>0</v>
      </c>
      <c r="L26" s="119">
        <f t="shared" si="2"/>
        <v>0</v>
      </c>
      <c r="M26" s="119">
        <f t="shared" si="3"/>
        <v>0</v>
      </c>
      <c r="N26" s="50"/>
      <c r="O26" s="50"/>
      <c r="P26" s="50"/>
      <c r="Q26" s="154"/>
      <c r="R26" s="154"/>
      <c r="S26" s="154"/>
      <c r="T26" s="155"/>
      <c r="U26" s="143">
        <f t="shared" si="4"/>
        <v>0</v>
      </c>
    </row>
    <row r="27" spans="1:21" x14ac:dyDescent="0.2">
      <c r="A27" s="37"/>
      <c r="B27" s="37"/>
      <c r="C27" s="156" t="s">
        <v>123</v>
      </c>
      <c r="D27" s="29"/>
      <c r="E27" s="29"/>
      <c r="F27" s="29"/>
      <c r="G27" s="51"/>
      <c r="H27" s="171"/>
      <c r="I27" s="171"/>
      <c r="J27" s="119">
        <f t="shared" si="0"/>
        <v>0</v>
      </c>
      <c r="K27" s="119">
        <f t="shared" si="1"/>
        <v>0</v>
      </c>
      <c r="L27" s="119">
        <f t="shared" si="2"/>
        <v>0</v>
      </c>
      <c r="M27" s="119">
        <f t="shared" si="3"/>
        <v>0</v>
      </c>
      <c r="N27" s="50"/>
      <c r="O27" s="50"/>
      <c r="P27" s="50"/>
      <c r="Q27" s="154"/>
      <c r="R27" s="154"/>
      <c r="S27" s="154"/>
      <c r="T27" s="155"/>
      <c r="U27" s="143">
        <f t="shared" si="4"/>
        <v>0</v>
      </c>
    </row>
    <row r="28" spans="1:21" x14ac:dyDescent="0.2">
      <c r="A28" s="37"/>
      <c r="B28" s="37"/>
      <c r="C28" s="156" t="s">
        <v>123</v>
      </c>
      <c r="D28" s="29"/>
      <c r="E28" s="29"/>
      <c r="F28" s="29"/>
      <c r="G28" s="51"/>
      <c r="H28" s="171"/>
      <c r="I28" s="171"/>
      <c r="J28" s="119">
        <f t="shared" si="0"/>
        <v>0</v>
      </c>
      <c r="K28" s="119">
        <f t="shared" si="1"/>
        <v>0</v>
      </c>
      <c r="L28" s="119">
        <f t="shared" si="2"/>
        <v>0</v>
      </c>
      <c r="M28" s="119">
        <f t="shared" si="3"/>
        <v>0</v>
      </c>
      <c r="N28" s="50"/>
      <c r="O28" s="50"/>
      <c r="P28" s="50"/>
      <c r="Q28" s="154"/>
      <c r="R28" s="154"/>
      <c r="S28" s="154"/>
      <c r="T28" s="155"/>
      <c r="U28" s="143">
        <f t="shared" si="4"/>
        <v>0</v>
      </c>
    </row>
    <row r="29" spans="1:21" x14ac:dyDescent="0.2">
      <c r="A29" s="37"/>
      <c r="B29" s="37"/>
      <c r="C29" s="156" t="s">
        <v>123</v>
      </c>
      <c r="D29" s="29"/>
      <c r="E29" s="29"/>
      <c r="F29" s="29"/>
      <c r="G29" s="51"/>
      <c r="H29" s="171"/>
      <c r="I29" s="171"/>
      <c r="J29" s="119">
        <f t="shared" si="0"/>
        <v>0</v>
      </c>
      <c r="K29" s="119">
        <f t="shared" si="1"/>
        <v>0</v>
      </c>
      <c r="L29" s="119">
        <f t="shared" si="2"/>
        <v>0</v>
      </c>
      <c r="M29" s="119">
        <f t="shared" si="3"/>
        <v>0</v>
      </c>
      <c r="N29" s="50"/>
      <c r="O29" s="50"/>
      <c r="P29" s="50"/>
      <c r="Q29" s="154"/>
      <c r="R29" s="154"/>
      <c r="S29" s="154"/>
      <c r="T29" s="155"/>
      <c r="U29" s="143">
        <f t="shared" si="4"/>
        <v>0</v>
      </c>
    </row>
    <row r="30" spans="1:21" x14ac:dyDescent="0.2">
      <c r="A30" s="37"/>
      <c r="B30" s="37"/>
      <c r="C30" s="156" t="s">
        <v>123</v>
      </c>
      <c r="D30" s="29"/>
      <c r="E30" s="29"/>
      <c r="F30" s="29"/>
      <c r="G30" s="51"/>
      <c r="H30" s="171"/>
      <c r="I30" s="171"/>
      <c r="J30" s="119">
        <f t="shared" si="0"/>
        <v>0</v>
      </c>
      <c r="K30" s="119">
        <f t="shared" si="1"/>
        <v>0</v>
      </c>
      <c r="L30" s="119">
        <f t="shared" si="2"/>
        <v>0</v>
      </c>
      <c r="M30" s="119">
        <f t="shared" si="3"/>
        <v>0</v>
      </c>
      <c r="N30" s="50"/>
      <c r="O30" s="50"/>
      <c r="P30" s="50"/>
      <c r="Q30" s="154"/>
      <c r="R30" s="154"/>
      <c r="S30" s="154"/>
      <c r="T30" s="155"/>
      <c r="U30" s="143">
        <f t="shared" si="4"/>
        <v>0</v>
      </c>
    </row>
    <row r="31" spans="1:21" x14ac:dyDescent="0.2">
      <c r="A31" s="37"/>
      <c r="B31" s="37"/>
      <c r="C31" s="156" t="s">
        <v>123</v>
      </c>
      <c r="D31" s="29"/>
      <c r="E31" s="29"/>
      <c r="F31" s="29"/>
      <c r="G31" s="51"/>
      <c r="H31" s="171"/>
      <c r="I31" s="171"/>
      <c r="J31" s="119">
        <f t="shared" si="0"/>
        <v>0</v>
      </c>
      <c r="K31" s="119">
        <f t="shared" si="1"/>
        <v>0</v>
      </c>
      <c r="L31" s="119">
        <f t="shared" si="2"/>
        <v>0</v>
      </c>
      <c r="M31" s="119">
        <f t="shared" si="3"/>
        <v>0</v>
      </c>
      <c r="N31" s="50"/>
      <c r="O31" s="50"/>
      <c r="P31" s="50"/>
      <c r="Q31" s="154"/>
      <c r="R31" s="154"/>
      <c r="S31" s="154"/>
      <c r="T31" s="155"/>
      <c r="U31" s="143">
        <f t="shared" si="4"/>
        <v>0</v>
      </c>
    </row>
    <row r="32" spans="1:21" x14ac:dyDescent="0.2">
      <c r="A32" s="37"/>
      <c r="B32" s="37"/>
      <c r="C32" s="156" t="s">
        <v>123</v>
      </c>
      <c r="D32" s="29"/>
      <c r="E32" s="29"/>
      <c r="F32" s="29"/>
      <c r="G32" s="51"/>
      <c r="H32" s="171"/>
      <c r="I32" s="171"/>
      <c r="J32" s="119">
        <f t="shared" si="0"/>
        <v>0</v>
      </c>
      <c r="K32" s="119">
        <f t="shared" si="1"/>
        <v>0</v>
      </c>
      <c r="L32" s="119">
        <f t="shared" si="2"/>
        <v>0</v>
      </c>
      <c r="M32" s="119">
        <f t="shared" si="3"/>
        <v>0</v>
      </c>
      <c r="N32" s="50"/>
      <c r="O32" s="50"/>
      <c r="P32" s="50"/>
      <c r="Q32" s="154"/>
      <c r="R32" s="154"/>
      <c r="S32" s="154"/>
      <c r="T32" s="155"/>
      <c r="U32" s="143">
        <f t="shared" si="4"/>
        <v>0</v>
      </c>
    </row>
    <row r="33" spans="1:21" x14ac:dyDescent="0.2">
      <c r="A33" s="37"/>
      <c r="B33" s="37"/>
      <c r="C33" s="156" t="s">
        <v>123</v>
      </c>
      <c r="D33" s="29"/>
      <c r="E33" s="29"/>
      <c r="F33" s="29"/>
      <c r="G33" s="51"/>
      <c r="H33" s="171"/>
      <c r="I33" s="171"/>
      <c r="J33" s="119">
        <f t="shared" si="0"/>
        <v>0</v>
      </c>
      <c r="K33" s="119">
        <f t="shared" si="1"/>
        <v>0</v>
      </c>
      <c r="L33" s="119">
        <f t="shared" si="2"/>
        <v>0</v>
      </c>
      <c r="M33" s="119">
        <f t="shared" si="3"/>
        <v>0</v>
      </c>
      <c r="N33" s="50"/>
      <c r="O33" s="50"/>
      <c r="P33" s="50"/>
      <c r="Q33" s="154"/>
      <c r="R33" s="154"/>
      <c r="S33" s="154"/>
      <c r="T33" s="155"/>
      <c r="U33" s="143">
        <f t="shared" si="4"/>
        <v>0</v>
      </c>
    </row>
    <row r="34" spans="1:21" x14ac:dyDescent="0.2">
      <c r="A34" s="37"/>
      <c r="B34" s="37"/>
      <c r="C34" s="156" t="s">
        <v>123</v>
      </c>
      <c r="D34" s="29"/>
      <c r="E34" s="29"/>
      <c r="F34" s="29"/>
      <c r="G34" s="51"/>
      <c r="H34" s="171"/>
      <c r="I34" s="171"/>
      <c r="J34" s="119">
        <f t="shared" si="0"/>
        <v>0</v>
      </c>
      <c r="K34" s="119">
        <f t="shared" si="1"/>
        <v>0</v>
      </c>
      <c r="L34" s="119">
        <f t="shared" si="2"/>
        <v>0</v>
      </c>
      <c r="M34" s="119">
        <f t="shared" si="3"/>
        <v>0</v>
      </c>
      <c r="N34" s="50"/>
      <c r="O34" s="50"/>
      <c r="P34" s="50"/>
      <c r="Q34" s="154"/>
      <c r="R34" s="154"/>
      <c r="S34" s="154"/>
      <c r="T34" s="155"/>
      <c r="U34" s="143">
        <f t="shared" si="4"/>
        <v>0</v>
      </c>
    </row>
    <row r="35" spans="1:21" x14ac:dyDescent="0.2">
      <c r="A35" s="37"/>
      <c r="B35" s="37"/>
      <c r="C35" s="156" t="s">
        <v>123</v>
      </c>
      <c r="D35" s="29"/>
      <c r="E35" s="29"/>
      <c r="F35" s="29"/>
      <c r="G35" s="51"/>
      <c r="H35" s="171"/>
      <c r="I35" s="171"/>
      <c r="J35" s="119">
        <f t="shared" si="0"/>
        <v>0</v>
      </c>
      <c r="K35" s="119">
        <f t="shared" si="1"/>
        <v>0</v>
      </c>
      <c r="L35" s="119">
        <f t="shared" si="2"/>
        <v>0</v>
      </c>
      <c r="M35" s="119">
        <f t="shared" si="3"/>
        <v>0</v>
      </c>
      <c r="N35" s="50"/>
      <c r="O35" s="50"/>
      <c r="P35" s="50"/>
      <c r="Q35" s="154"/>
      <c r="R35" s="154"/>
      <c r="S35" s="154"/>
      <c r="T35" s="155"/>
      <c r="U35" s="143">
        <f t="shared" si="4"/>
        <v>0</v>
      </c>
    </row>
    <row r="36" spans="1:21" x14ac:dyDescent="0.2">
      <c r="A36" s="37"/>
      <c r="B36" s="37"/>
      <c r="C36" s="156" t="s">
        <v>123</v>
      </c>
      <c r="D36" s="29"/>
      <c r="E36" s="29"/>
      <c r="F36" s="29"/>
      <c r="G36" s="51"/>
      <c r="H36" s="171"/>
      <c r="I36" s="171"/>
      <c r="J36" s="119">
        <f t="shared" si="0"/>
        <v>0</v>
      </c>
      <c r="K36" s="119">
        <f t="shared" si="1"/>
        <v>0</v>
      </c>
      <c r="L36" s="119">
        <f t="shared" si="2"/>
        <v>0</v>
      </c>
      <c r="M36" s="119">
        <f t="shared" si="3"/>
        <v>0</v>
      </c>
      <c r="N36" s="50"/>
      <c r="O36" s="50"/>
      <c r="P36" s="50"/>
      <c r="Q36" s="154"/>
      <c r="R36" s="154"/>
      <c r="S36" s="154"/>
      <c r="T36" s="155"/>
      <c r="U36" s="143">
        <f t="shared" si="4"/>
        <v>0</v>
      </c>
    </row>
    <row r="37" spans="1:21" x14ac:dyDescent="0.2">
      <c r="A37" s="37"/>
      <c r="B37" s="37"/>
      <c r="C37" s="156" t="s">
        <v>123</v>
      </c>
      <c r="D37" s="29"/>
      <c r="E37" s="29"/>
      <c r="F37" s="29"/>
      <c r="G37" s="51"/>
      <c r="H37" s="171"/>
      <c r="I37" s="171"/>
      <c r="J37" s="119">
        <f t="shared" si="0"/>
        <v>0</v>
      </c>
      <c r="K37" s="119">
        <f t="shared" si="1"/>
        <v>0</v>
      </c>
      <c r="L37" s="119">
        <f t="shared" si="2"/>
        <v>0</v>
      </c>
      <c r="M37" s="119">
        <f t="shared" si="3"/>
        <v>0</v>
      </c>
      <c r="N37" s="50"/>
      <c r="O37" s="50"/>
      <c r="P37" s="50"/>
      <c r="Q37" s="154"/>
      <c r="R37" s="154"/>
      <c r="S37" s="154"/>
      <c r="T37" s="155"/>
      <c r="U37" s="143">
        <f t="shared" si="4"/>
        <v>0</v>
      </c>
    </row>
    <row r="38" spans="1:21" x14ac:dyDescent="0.2">
      <c r="A38" s="37"/>
      <c r="B38" s="37"/>
      <c r="C38" s="156" t="s">
        <v>123</v>
      </c>
      <c r="D38" s="29"/>
      <c r="E38" s="29"/>
      <c r="F38" s="29"/>
      <c r="G38" s="51"/>
      <c r="H38" s="171"/>
      <c r="I38" s="171"/>
      <c r="J38" s="119">
        <f t="shared" si="0"/>
        <v>0</v>
      </c>
      <c r="K38" s="119">
        <f t="shared" si="1"/>
        <v>0</v>
      </c>
      <c r="L38" s="119">
        <f t="shared" si="2"/>
        <v>0</v>
      </c>
      <c r="M38" s="119">
        <f t="shared" si="3"/>
        <v>0</v>
      </c>
      <c r="N38" s="50"/>
      <c r="O38" s="50"/>
      <c r="P38" s="50"/>
      <c r="Q38" s="154"/>
      <c r="R38" s="154"/>
      <c r="S38" s="154"/>
      <c r="T38" s="155"/>
      <c r="U38" s="143">
        <f t="shared" si="4"/>
        <v>0</v>
      </c>
    </row>
    <row r="39" spans="1:21" x14ac:dyDescent="0.2">
      <c r="A39" s="37"/>
      <c r="B39" s="37"/>
      <c r="C39" s="156" t="s">
        <v>123</v>
      </c>
      <c r="D39" s="29"/>
      <c r="E39" s="29"/>
      <c r="F39" s="29"/>
      <c r="G39" s="51"/>
      <c r="H39" s="171"/>
      <c r="I39" s="171"/>
      <c r="J39" s="119">
        <f t="shared" si="0"/>
        <v>0</v>
      </c>
      <c r="K39" s="119">
        <f t="shared" si="1"/>
        <v>0</v>
      </c>
      <c r="L39" s="119">
        <f t="shared" si="2"/>
        <v>0</v>
      </c>
      <c r="M39" s="119">
        <f t="shared" si="3"/>
        <v>0</v>
      </c>
      <c r="N39" s="50"/>
      <c r="O39" s="50"/>
      <c r="P39" s="50"/>
      <c r="Q39" s="154"/>
      <c r="R39" s="154"/>
      <c r="S39" s="154"/>
      <c r="T39" s="155"/>
      <c r="U39" s="143">
        <f t="shared" si="4"/>
        <v>0</v>
      </c>
    </row>
    <row r="40" spans="1:21" x14ac:dyDescent="0.2">
      <c r="A40" s="37"/>
      <c r="B40" s="37"/>
      <c r="C40" s="156" t="s">
        <v>123</v>
      </c>
      <c r="D40" s="29"/>
      <c r="E40" s="29"/>
      <c r="F40" s="29"/>
      <c r="G40" s="51"/>
      <c r="H40" s="171"/>
      <c r="I40" s="171"/>
      <c r="J40" s="119">
        <f t="shared" si="0"/>
        <v>0</v>
      </c>
      <c r="K40" s="119">
        <f t="shared" si="1"/>
        <v>0</v>
      </c>
      <c r="L40" s="119">
        <f t="shared" si="2"/>
        <v>0</v>
      </c>
      <c r="M40" s="119">
        <f t="shared" si="3"/>
        <v>0</v>
      </c>
      <c r="N40" s="50"/>
      <c r="O40" s="50"/>
      <c r="P40" s="50"/>
      <c r="Q40" s="154"/>
      <c r="R40" s="154"/>
      <c r="S40" s="154"/>
      <c r="T40" s="155"/>
      <c r="U40" s="143">
        <f t="shared" si="4"/>
        <v>0</v>
      </c>
    </row>
    <row r="41" spans="1:21" x14ac:dyDescent="0.2">
      <c r="A41" s="37"/>
      <c r="B41" s="37"/>
      <c r="C41" s="156" t="s">
        <v>123</v>
      </c>
      <c r="D41" s="29"/>
      <c r="E41" s="29"/>
      <c r="F41" s="29"/>
      <c r="G41" s="51"/>
      <c r="H41" s="171"/>
      <c r="I41" s="171"/>
      <c r="J41" s="119">
        <f t="shared" si="0"/>
        <v>0</v>
      </c>
      <c r="K41" s="119">
        <f t="shared" si="1"/>
        <v>0</v>
      </c>
      <c r="L41" s="119">
        <f t="shared" si="2"/>
        <v>0</v>
      </c>
      <c r="M41" s="119">
        <f t="shared" si="3"/>
        <v>0</v>
      </c>
      <c r="N41" s="50"/>
      <c r="O41" s="50"/>
      <c r="P41" s="50"/>
      <c r="Q41" s="154"/>
      <c r="R41" s="154"/>
      <c r="S41" s="154"/>
      <c r="T41" s="155"/>
      <c r="U41" s="143">
        <f t="shared" si="4"/>
        <v>0</v>
      </c>
    </row>
    <row r="42" spans="1:21" x14ac:dyDescent="0.2">
      <c r="A42" s="37"/>
      <c r="B42" s="37"/>
      <c r="C42" s="156" t="s">
        <v>123</v>
      </c>
      <c r="D42" s="29"/>
      <c r="E42" s="29"/>
      <c r="F42" s="29"/>
      <c r="G42" s="51"/>
      <c r="H42" s="171"/>
      <c r="I42" s="171"/>
      <c r="J42" s="119">
        <f t="shared" si="0"/>
        <v>0</v>
      </c>
      <c r="K42" s="119">
        <f t="shared" si="1"/>
        <v>0</v>
      </c>
      <c r="L42" s="119">
        <f t="shared" si="2"/>
        <v>0</v>
      </c>
      <c r="M42" s="119">
        <f t="shared" si="3"/>
        <v>0</v>
      </c>
      <c r="N42" s="50"/>
      <c r="O42" s="50"/>
      <c r="P42" s="50"/>
      <c r="Q42" s="154"/>
      <c r="R42" s="154"/>
      <c r="S42" s="154"/>
      <c r="T42" s="155"/>
      <c r="U42" s="143">
        <f t="shared" si="4"/>
        <v>0</v>
      </c>
    </row>
    <row r="43" spans="1:21" x14ac:dyDescent="0.2">
      <c r="A43" s="37"/>
      <c r="B43" s="37"/>
      <c r="C43" s="156" t="s">
        <v>123</v>
      </c>
      <c r="D43" s="29"/>
      <c r="E43" s="29"/>
      <c r="F43" s="29"/>
      <c r="G43" s="51"/>
      <c r="H43" s="171"/>
      <c r="I43" s="171"/>
      <c r="J43" s="119">
        <f t="shared" si="0"/>
        <v>0</v>
      </c>
      <c r="K43" s="119">
        <f t="shared" si="1"/>
        <v>0</v>
      </c>
      <c r="L43" s="119">
        <f t="shared" si="2"/>
        <v>0</v>
      </c>
      <c r="M43" s="119">
        <f t="shared" si="3"/>
        <v>0</v>
      </c>
      <c r="N43" s="50"/>
      <c r="O43" s="50"/>
      <c r="P43" s="50"/>
      <c r="Q43" s="154"/>
      <c r="R43" s="154"/>
      <c r="S43" s="154"/>
      <c r="T43" s="155"/>
      <c r="U43" s="143">
        <f t="shared" si="4"/>
        <v>0</v>
      </c>
    </row>
    <row r="44" spans="1:21" x14ac:dyDescent="0.2">
      <c r="A44" s="37"/>
      <c r="B44" s="37"/>
      <c r="C44" s="156" t="s">
        <v>123</v>
      </c>
      <c r="D44" s="29"/>
      <c r="E44" s="29"/>
      <c r="F44" s="29"/>
      <c r="G44" s="51"/>
      <c r="H44" s="171"/>
      <c r="I44" s="171"/>
      <c r="J44" s="119">
        <f t="shared" si="0"/>
        <v>0</v>
      </c>
      <c r="K44" s="119">
        <f t="shared" si="1"/>
        <v>0</v>
      </c>
      <c r="L44" s="119">
        <f t="shared" si="2"/>
        <v>0</v>
      </c>
      <c r="M44" s="119">
        <f t="shared" si="3"/>
        <v>0</v>
      </c>
      <c r="N44" s="50"/>
      <c r="O44" s="50"/>
      <c r="P44" s="50"/>
      <c r="Q44" s="154"/>
      <c r="R44" s="154"/>
      <c r="S44" s="154"/>
      <c r="T44" s="155"/>
      <c r="U44" s="143">
        <f t="shared" si="4"/>
        <v>0</v>
      </c>
    </row>
    <row r="45" spans="1:21" x14ac:dyDescent="0.2">
      <c r="A45" s="37"/>
      <c r="B45" s="37"/>
      <c r="C45" s="156" t="s">
        <v>123</v>
      </c>
      <c r="D45" s="29"/>
      <c r="E45" s="29"/>
      <c r="F45" s="29"/>
      <c r="G45" s="51"/>
      <c r="H45" s="171"/>
      <c r="I45" s="171"/>
      <c r="J45" s="119">
        <f t="shared" si="0"/>
        <v>0</v>
      </c>
      <c r="K45" s="119">
        <f t="shared" si="1"/>
        <v>0</v>
      </c>
      <c r="L45" s="119">
        <f t="shared" si="2"/>
        <v>0</v>
      </c>
      <c r="M45" s="119">
        <f t="shared" si="3"/>
        <v>0</v>
      </c>
      <c r="N45" s="50"/>
      <c r="O45" s="50"/>
      <c r="P45" s="50"/>
      <c r="Q45" s="154"/>
      <c r="R45" s="154"/>
      <c r="S45" s="154"/>
      <c r="T45" s="155"/>
      <c r="U45" s="143">
        <f t="shared" si="4"/>
        <v>0</v>
      </c>
    </row>
    <row r="46" spans="1:21" x14ac:dyDescent="0.2">
      <c r="A46" s="37"/>
      <c r="B46" s="37"/>
      <c r="C46" s="156" t="s">
        <v>123</v>
      </c>
      <c r="D46" s="29"/>
      <c r="E46" s="29"/>
      <c r="F46" s="29"/>
      <c r="G46" s="51"/>
      <c r="H46" s="171"/>
      <c r="I46" s="171"/>
      <c r="J46" s="119">
        <f t="shared" si="0"/>
        <v>0</v>
      </c>
      <c r="K46" s="119">
        <f t="shared" si="1"/>
        <v>0</v>
      </c>
      <c r="L46" s="119">
        <f t="shared" si="2"/>
        <v>0</v>
      </c>
      <c r="M46" s="119">
        <f t="shared" si="3"/>
        <v>0</v>
      </c>
      <c r="N46" s="50"/>
      <c r="O46" s="50"/>
      <c r="P46" s="50"/>
      <c r="Q46" s="154"/>
      <c r="R46" s="154"/>
      <c r="S46" s="154"/>
      <c r="T46" s="155"/>
      <c r="U46" s="143">
        <f t="shared" si="4"/>
        <v>0</v>
      </c>
    </row>
    <row r="47" spans="1:21" x14ac:dyDescent="0.2">
      <c r="A47" s="37"/>
      <c r="B47" s="37"/>
      <c r="C47" s="156" t="s">
        <v>123</v>
      </c>
      <c r="D47" s="29"/>
      <c r="E47" s="29"/>
      <c r="F47" s="29"/>
      <c r="G47" s="51"/>
      <c r="H47" s="171"/>
      <c r="I47" s="171"/>
      <c r="J47" s="119">
        <f t="shared" si="0"/>
        <v>0</v>
      </c>
      <c r="K47" s="119">
        <f t="shared" si="1"/>
        <v>0</v>
      </c>
      <c r="L47" s="119">
        <f t="shared" si="2"/>
        <v>0</v>
      </c>
      <c r="M47" s="119">
        <f t="shared" si="3"/>
        <v>0</v>
      </c>
      <c r="N47" s="50"/>
      <c r="O47" s="50"/>
      <c r="P47" s="50"/>
      <c r="Q47" s="154"/>
      <c r="R47" s="154"/>
      <c r="S47" s="154"/>
      <c r="T47" s="155"/>
      <c r="U47" s="143">
        <f t="shared" si="4"/>
        <v>0</v>
      </c>
    </row>
    <row r="48" spans="1:21" x14ac:dyDescent="0.2">
      <c r="A48" s="37"/>
      <c r="B48" s="37"/>
      <c r="C48" s="156" t="s">
        <v>123</v>
      </c>
      <c r="D48" s="29"/>
      <c r="E48" s="29"/>
      <c r="F48" s="29"/>
      <c r="G48" s="51"/>
      <c r="H48" s="171"/>
      <c r="I48" s="171"/>
      <c r="J48" s="119">
        <f t="shared" si="0"/>
        <v>0</v>
      </c>
      <c r="K48" s="119">
        <f t="shared" si="1"/>
        <v>0</v>
      </c>
      <c r="L48" s="119">
        <f t="shared" si="2"/>
        <v>0</v>
      </c>
      <c r="M48" s="119">
        <f t="shared" si="3"/>
        <v>0</v>
      </c>
      <c r="N48" s="50"/>
      <c r="O48" s="50"/>
      <c r="P48" s="50"/>
      <c r="Q48" s="154"/>
      <c r="R48" s="154"/>
      <c r="S48" s="154"/>
      <c r="T48" s="155"/>
      <c r="U48" s="143">
        <f t="shared" si="4"/>
        <v>0</v>
      </c>
    </row>
    <row r="49" spans="1:21" x14ac:dyDescent="0.2">
      <c r="A49" s="37"/>
      <c r="B49" s="37"/>
      <c r="C49" s="156" t="s">
        <v>123</v>
      </c>
      <c r="D49" s="29"/>
      <c r="E49" s="29"/>
      <c r="F49" s="29"/>
      <c r="G49" s="51"/>
      <c r="H49" s="171"/>
      <c r="I49" s="171"/>
      <c r="J49" s="119">
        <f t="shared" si="0"/>
        <v>0</v>
      </c>
      <c r="K49" s="119">
        <f t="shared" si="1"/>
        <v>0</v>
      </c>
      <c r="L49" s="119">
        <f t="shared" si="2"/>
        <v>0</v>
      </c>
      <c r="M49" s="119">
        <f t="shared" si="3"/>
        <v>0</v>
      </c>
      <c r="N49" s="50"/>
      <c r="O49" s="50"/>
      <c r="P49" s="50"/>
      <c r="Q49" s="154"/>
      <c r="R49" s="154"/>
      <c r="S49" s="154"/>
      <c r="T49" s="155"/>
      <c r="U49" s="143">
        <f t="shared" si="4"/>
        <v>0</v>
      </c>
    </row>
    <row r="50" spans="1:21" x14ac:dyDescent="0.2">
      <c r="A50" s="37"/>
      <c r="B50" s="37"/>
      <c r="C50" s="156" t="s">
        <v>123</v>
      </c>
      <c r="D50" s="29"/>
      <c r="E50" s="29"/>
      <c r="F50" s="29"/>
      <c r="G50" s="51"/>
      <c r="H50" s="171"/>
      <c r="I50" s="171"/>
      <c r="J50" s="119">
        <f t="shared" si="0"/>
        <v>0</v>
      </c>
      <c r="K50" s="119">
        <f t="shared" si="1"/>
        <v>0</v>
      </c>
      <c r="L50" s="119">
        <f t="shared" si="2"/>
        <v>0</v>
      </c>
      <c r="M50" s="119">
        <f t="shared" si="3"/>
        <v>0</v>
      </c>
      <c r="N50" s="50"/>
      <c r="O50" s="50"/>
      <c r="P50" s="50"/>
      <c r="Q50" s="154"/>
      <c r="R50" s="154"/>
      <c r="S50" s="154"/>
      <c r="T50" s="155"/>
      <c r="U50" s="143">
        <f t="shared" si="4"/>
        <v>0</v>
      </c>
    </row>
    <row r="51" spans="1:21" x14ac:dyDescent="0.2">
      <c r="A51" s="37"/>
      <c r="B51" s="37"/>
      <c r="C51" s="156" t="s">
        <v>123</v>
      </c>
      <c r="D51" s="29"/>
      <c r="E51" s="29"/>
      <c r="F51" s="29"/>
      <c r="G51" s="51"/>
      <c r="H51" s="171"/>
      <c r="I51" s="171"/>
      <c r="J51" s="119">
        <f t="shared" si="0"/>
        <v>0</v>
      </c>
      <c r="K51" s="119">
        <f t="shared" si="1"/>
        <v>0</v>
      </c>
      <c r="L51" s="119">
        <f t="shared" si="2"/>
        <v>0</v>
      </c>
      <c r="M51" s="119">
        <f t="shared" si="3"/>
        <v>0</v>
      </c>
      <c r="N51" s="50"/>
      <c r="O51" s="50"/>
      <c r="P51" s="50"/>
      <c r="Q51" s="154"/>
      <c r="R51" s="154"/>
      <c r="S51" s="154"/>
      <c r="T51" s="155"/>
      <c r="U51" s="143">
        <f t="shared" si="4"/>
        <v>0</v>
      </c>
    </row>
    <row r="52" spans="1:21" x14ac:dyDescent="0.2">
      <c r="A52" s="37"/>
      <c r="B52" s="37"/>
      <c r="C52" s="156" t="s">
        <v>123</v>
      </c>
      <c r="D52" s="29"/>
      <c r="E52" s="29"/>
      <c r="F52" s="29"/>
      <c r="G52" s="51"/>
      <c r="H52" s="171"/>
      <c r="I52" s="171"/>
      <c r="J52" s="119">
        <f t="shared" si="0"/>
        <v>0</v>
      </c>
      <c r="K52" s="119">
        <f t="shared" si="1"/>
        <v>0</v>
      </c>
      <c r="L52" s="119">
        <f t="shared" si="2"/>
        <v>0</v>
      </c>
      <c r="M52" s="119">
        <f t="shared" si="3"/>
        <v>0</v>
      </c>
      <c r="N52" s="50"/>
      <c r="O52" s="50"/>
      <c r="P52" s="50"/>
      <c r="Q52" s="154"/>
      <c r="R52" s="154"/>
      <c r="S52" s="154"/>
      <c r="T52" s="155"/>
      <c r="U52" s="143">
        <f t="shared" si="4"/>
        <v>0</v>
      </c>
    </row>
    <row r="53" spans="1:21" x14ac:dyDescent="0.2">
      <c r="A53" s="37"/>
      <c r="B53" s="37"/>
      <c r="C53" s="156" t="s">
        <v>123</v>
      </c>
      <c r="D53" s="29"/>
      <c r="E53" s="29"/>
      <c r="F53" s="29"/>
      <c r="G53" s="51"/>
      <c r="H53" s="171"/>
      <c r="I53" s="171"/>
      <c r="J53" s="119">
        <f t="shared" si="0"/>
        <v>0</v>
      </c>
      <c r="K53" s="119">
        <f t="shared" si="1"/>
        <v>0</v>
      </c>
      <c r="L53" s="119">
        <f t="shared" si="2"/>
        <v>0</v>
      </c>
      <c r="M53" s="119">
        <f t="shared" si="3"/>
        <v>0</v>
      </c>
      <c r="N53" s="50"/>
      <c r="O53" s="50"/>
      <c r="P53" s="50"/>
      <c r="Q53" s="154"/>
      <c r="R53" s="154"/>
      <c r="S53" s="154"/>
      <c r="T53" s="155"/>
      <c r="U53" s="143">
        <f t="shared" si="4"/>
        <v>0</v>
      </c>
    </row>
    <row r="54" spans="1:21" x14ac:dyDescent="0.2">
      <c r="A54" s="37"/>
      <c r="B54" s="37"/>
      <c r="C54" s="156" t="s">
        <v>123</v>
      </c>
      <c r="D54" s="29"/>
      <c r="E54" s="29"/>
      <c r="F54" s="29"/>
      <c r="G54" s="51"/>
      <c r="H54" s="171"/>
      <c r="I54" s="171"/>
      <c r="J54" s="119">
        <f t="shared" si="0"/>
        <v>0</v>
      </c>
      <c r="K54" s="119">
        <f t="shared" si="1"/>
        <v>0</v>
      </c>
      <c r="L54" s="119">
        <f t="shared" si="2"/>
        <v>0</v>
      </c>
      <c r="M54" s="119">
        <f t="shared" si="3"/>
        <v>0</v>
      </c>
      <c r="N54" s="50"/>
      <c r="O54" s="50"/>
      <c r="P54" s="50"/>
      <c r="Q54" s="154"/>
      <c r="R54" s="154"/>
      <c r="S54" s="154"/>
      <c r="T54" s="155"/>
      <c r="U54" s="143">
        <f t="shared" si="4"/>
        <v>0</v>
      </c>
    </row>
    <row r="55" spans="1:21" x14ac:dyDescent="0.2">
      <c r="A55" s="37"/>
      <c r="B55" s="37"/>
      <c r="C55" s="156" t="s">
        <v>123</v>
      </c>
      <c r="D55" s="29"/>
      <c r="E55" s="29"/>
      <c r="F55" s="29"/>
      <c r="G55" s="51"/>
      <c r="H55" s="171"/>
      <c r="I55" s="171"/>
      <c r="J55" s="119">
        <f t="shared" si="0"/>
        <v>0</v>
      </c>
      <c r="K55" s="119">
        <f t="shared" si="1"/>
        <v>0</v>
      </c>
      <c r="L55" s="119">
        <f t="shared" si="2"/>
        <v>0</v>
      </c>
      <c r="M55" s="119">
        <f t="shared" si="3"/>
        <v>0</v>
      </c>
      <c r="N55" s="50"/>
      <c r="O55" s="50"/>
      <c r="P55" s="50"/>
      <c r="Q55" s="154"/>
      <c r="R55" s="154"/>
      <c r="S55" s="154"/>
      <c r="T55" s="155"/>
      <c r="U55" s="143">
        <f t="shared" si="4"/>
        <v>0</v>
      </c>
    </row>
    <row r="56" spans="1:21" x14ac:dyDescent="0.2">
      <c r="A56" s="37"/>
      <c r="B56" s="37"/>
      <c r="C56" s="156" t="s">
        <v>123</v>
      </c>
      <c r="D56" s="29"/>
      <c r="E56" s="29"/>
      <c r="F56" s="29"/>
      <c r="G56" s="51"/>
      <c r="H56" s="171"/>
      <c r="I56" s="171"/>
      <c r="J56" s="119">
        <f t="shared" si="0"/>
        <v>0</v>
      </c>
      <c r="K56" s="119">
        <f t="shared" si="1"/>
        <v>0</v>
      </c>
      <c r="L56" s="119">
        <f t="shared" si="2"/>
        <v>0</v>
      </c>
      <c r="M56" s="119">
        <f t="shared" si="3"/>
        <v>0</v>
      </c>
      <c r="N56" s="50"/>
      <c r="O56" s="50"/>
      <c r="P56" s="50"/>
      <c r="Q56" s="154"/>
      <c r="R56" s="154"/>
      <c r="S56" s="154"/>
      <c r="T56" s="155"/>
      <c r="U56" s="143">
        <f t="shared" si="4"/>
        <v>0</v>
      </c>
    </row>
    <row r="57" spans="1:21" x14ac:dyDescent="0.2">
      <c r="A57" s="37"/>
      <c r="B57" s="37"/>
      <c r="C57" s="156" t="s">
        <v>123</v>
      </c>
      <c r="D57" s="29"/>
      <c r="E57" s="29"/>
      <c r="F57" s="29"/>
      <c r="G57" s="51"/>
      <c r="H57" s="171"/>
      <c r="I57" s="171"/>
      <c r="J57" s="119">
        <f t="shared" si="0"/>
        <v>0</v>
      </c>
      <c r="K57" s="119">
        <f t="shared" si="1"/>
        <v>0</v>
      </c>
      <c r="L57" s="119">
        <f t="shared" si="2"/>
        <v>0</v>
      </c>
      <c r="M57" s="119">
        <f t="shared" si="3"/>
        <v>0</v>
      </c>
      <c r="N57" s="50"/>
      <c r="O57" s="50"/>
      <c r="P57" s="50"/>
      <c r="Q57" s="154"/>
      <c r="R57" s="154"/>
      <c r="S57" s="154"/>
      <c r="T57" s="155"/>
      <c r="U57" s="143">
        <f t="shared" si="4"/>
        <v>0</v>
      </c>
    </row>
    <row r="58" spans="1:21" x14ac:dyDescent="0.2">
      <c r="A58" s="37"/>
      <c r="B58" s="37"/>
      <c r="C58" s="156" t="s">
        <v>123</v>
      </c>
      <c r="D58" s="29"/>
      <c r="E58" s="29"/>
      <c r="F58" s="29"/>
      <c r="G58" s="51"/>
      <c r="H58" s="171"/>
      <c r="I58" s="171"/>
      <c r="J58" s="119">
        <f t="shared" si="0"/>
        <v>0</v>
      </c>
      <c r="K58" s="119">
        <f t="shared" si="1"/>
        <v>0</v>
      </c>
      <c r="L58" s="119">
        <f t="shared" si="2"/>
        <v>0</v>
      </c>
      <c r="M58" s="119">
        <f t="shared" si="3"/>
        <v>0</v>
      </c>
      <c r="N58" s="50"/>
      <c r="O58" s="50"/>
      <c r="P58" s="50"/>
      <c r="Q58" s="154"/>
      <c r="R58" s="154"/>
      <c r="S58" s="154"/>
      <c r="T58" s="155"/>
      <c r="U58" s="143">
        <f t="shared" si="4"/>
        <v>0</v>
      </c>
    </row>
    <row r="59" spans="1:21" x14ac:dyDescent="0.2">
      <c r="A59" s="37"/>
      <c r="B59" s="37"/>
      <c r="C59" s="156" t="s">
        <v>123</v>
      </c>
      <c r="D59" s="29"/>
      <c r="E59" s="29"/>
      <c r="F59" s="29"/>
      <c r="G59" s="51"/>
      <c r="H59" s="171"/>
      <c r="I59" s="171"/>
      <c r="J59" s="119">
        <f t="shared" si="0"/>
        <v>0</v>
      </c>
      <c r="K59" s="119">
        <f t="shared" si="1"/>
        <v>0</v>
      </c>
      <c r="L59" s="119">
        <f t="shared" si="2"/>
        <v>0</v>
      </c>
      <c r="M59" s="119">
        <f t="shared" si="3"/>
        <v>0</v>
      </c>
      <c r="N59" s="50"/>
      <c r="O59" s="50"/>
      <c r="P59" s="50"/>
      <c r="Q59" s="154"/>
      <c r="R59" s="154"/>
      <c r="S59" s="154"/>
      <c r="T59" s="155"/>
      <c r="U59" s="143">
        <f t="shared" si="4"/>
        <v>0</v>
      </c>
    </row>
    <row r="60" spans="1:21" x14ac:dyDescent="0.2">
      <c r="A60" s="37"/>
      <c r="B60" s="37"/>
      <c r="C60" s="156" t="s">
        <v>123</v>
      </c>
      <c r="D60" s="29"/>
      <c r="E60" s="29"/>
      <c r="F60" s="29"/>
      <c r="G60" s="51"/>
      <c r="H60" s="171"/>
      <c r="I60" s="171"/>
      <c r="J60" s="119">
        <f t="shared" si="0"/>
        <v>0</v>
      </c>
      <c r="K60" s="119">
        <f t="shared" si="1"/>
        <v>0</v>
      </c>
      <c r="L60" s="119">
        <f t="shared" si="2"/>
        <v>0</v>
      </c>
      <c r="M60" s="119">
        <f t="shared" si="3"/>
        <v>0</v>
      </c>
      <c r="N60" s="50"/>
      <c r="O60" s="50"/>
      <c r="P60" s="50"/>
      <c r="Q60" s="154"/>
      <c r="R60" s="154"/>
      <c r="S60" s="154"/>
      <c r="T60" s="155"/>
      <c r="U60" s="143">
        <f t="shared" si="4"/>
        <v>0</v>
      </c>
    </row>
    <row r="61" spans="1:21" x14ac:dyDescent="0.2">
      <c r="A61" s="37"/>
      <c r="B61" s="37"/>
      <c r="C61" s="156" t="s">
        <v>123</v>
      </c>
      <c r="D61" s="29"/>
      <c r="E61" s="29"/>
      <c r="F61" s="29"/>
      <c r="G61" s="51"/>
      <c r="H61" s="171"/>
      <c r="I61" s="171"/>
      <c r="J61" s="119">
        <f t="shared" si="0"/>
        <v>0</v>
      </c>
      <c r="K61" s="119">
        <f t="shared" si="1"/>
        <v>0</v>
      </c>
      <c r="L61" s="119">
        <f t="shared" si="2"/>
        <v>0</v>
      </c>
      <c r="M61" s="119">
        <f t="shared" si="3"/>
        <v>0</v>
      </c>
      <c r="N61" s="50"/>
      <c r="O61" s="50"/>
      <c r="P61" s="50"/>
      <c r="Q61" s="154"/>
      <c r="R61" s="154"/>
      <c r="S61" s="154"/>
      <c r="T61" s="155"/>
      <c r="U61" s="143">
        <f t="shared" si="4"/>
        <v>0</v>
      </c>
    </row>
    <row r="62" spans="1:21" x14ac:dyDescent="0.2">
      <c r="A62" s="37"/>
      <c r="B62" s="37"/>
      <c r="C62" s="156" t="s">
        <v>123</v>
      </c>
      <c r="D62" s="29"/>
      <c r="E62" s="29"/>
      <c r="F62" s="29"/>
      <c r="G62" s="51"/>
      <c r="H62" s="171"/>
      <c r="I62" s="171"/>
      <c r="J62" s="119">
        <f t="shared" si="0"/>
        <v>0</v>
      </c>
      <c r="K62" s="119">
        <f t="shared" si="1"/>
        <v>0</v>
      </c>
      <c r="L62" s="119">
        <f t="shared" si="2"/>
        <v>0</v>
      </c>
      <c r="M62" s="119">
        <f t="shared" si="3"/>
        <v>0</v>
      </c>
      <c r="N62" s="50"/>
      <c r="O62" s="50"/>
      <c r="P62" s="50"/>
      <c r="Q62" s="154"/>
      <c r="R62" s="154"/>
      <c r="S62" s="154"/>
      <c r="T62" s="155"/>
      <c r="U62" s="143">
        <f t="shared" si="4"/>
        <v>0</v>
      </c>
    </row>
    <row r="63" spans="1:21" x14ac:dyDescent="0.2">
      <c r="A63" s="37"/>
      <c r="B63" s="37"/>
      <c r="C63" s="156" t="s">
        <v>123</v>
      </c>
      <c r="D63" s="29"/>
      <c r="E63" s="29"/>
      <c r="F63" s="29"/>
      <c r="G63" s="51"/>
      <c r="H63" s="171"/>
      <c r="I63" s="171"/>
      <c r="J63" s="119">
        <f t="shared" si="0"/>
        <v>0</v>
      </c>
      <c r="K63" s="119">
        <f t="shared" si="1"/>
        <v>0</v>
      </c>
      <c r="L63" s="119">
        <f t="shared" si="2"/>
        <v>0</v>
      </c>
      <c r="M63" s="119">
        <f t="shared" si="3"/>
        <v>0</v>
      </c>
      <c r="N63" s="50"/>
      <c r="O63" s="50"/>
      <c r="P63" s="50"/>
      <c r="Q63" s="154"/>
      <c r="R63" s="154"/>
      <c r="S63" s="154"/>
      <c r="T63" s="155"/>
      <c r="U63" s="143">
        <f t="shared" si="4"/>
        <v>0</v>
      </c>
    </row>
    <row r="64" spans="1:21" x14ac:dyDescent="0.2">
      <c r="A64" s="37"/>
      <c r="B64" s="37"/>
      <c r="C64" s="156" t="s">
        <v>123</v>
      </c>
      <c r="D64" s="29"/>
      <c r="E64" s="29"/>
      <c r="F64" s="29"/>
      <c r="G64" s="51"/>
      <c r="H64" s="171"/>
      <c r="I64" s="171"/>
      <c r="J64" s="119">
        <f t="shared" si="0"/>
        <v>0</v>
      </c>
      <c r="K64" s="119">
        <f t="shared" si="1"/>
        <v>0</v>
      </c>
      <c r="L64" s="119">
        <f t="shared" si="2"/>
        <v>0</v>
      </c>
      <c r="M64" s="119">
        <f t="shared" si="3"/>
        <v>0</v>
      </c>
      <c r="N64" s="50"/>
      <c r="O64" s="50"/>
      <c r="P64" s="50"/>
      <c r="Q64" s="154"/>
      <c r="R64" s="154"/>
      <c r="S64" s="154"/>
      <c r="T64" s="155"/>
      <c r="U64" s="143">
        <f t="shared" si="4"/>
        <v>0</v>
      </c>
    </row>
    <row r="65" spans="1:21" x14ac:dyDescent="0.2">
      <c r="A65" s="37"/>
      <c r="B65" s="37"/>
      <c r="C65" s="156" t="s">
        <v>123</v>
      </c>
      <c r="D65" s="29"/>
      <c r="E65" s="29"/>
      <c r="F65" s="29"/>
      <c r="G65" s="51"/>
      <c r="H65" s="171"/>
      <c r="I65" s="171"/>
      <c r="J65" s="119">
        <f t="shared" si="0"/>
        <v>0</v>
      </c>
      <c r="K65" s="119">
        <f t="shared" si="1"/>
        <v>0</v>
      </c>
      <c r="L65" s="119">
        <f t="shared" si="2"/>
        <v>0</v>
      </c>
      <c r="M65" s="119">
        <f t="shared" si="3"/>
        <v>0</v>
      </c>
      <c r="N65" s="50"/>
      <c r="O65" s="50"/>
      <c r="P65" s="50"/>
      <c r="Q65" s="154"/>
      <c r="R65" s="154"/>
      <c r="S65" s="154"/>
      <c r="T65" s="155"/>
      <c r="U65" s="143">
        <f t="shared" si="4"/>
        <v>0</v>
      </c>
    </row>
    <row r="66" spans="1:21" x14ac:dyDescent="0.2">
      <c r="A66" s="37"/>
      <c r="B66" s="37"/>
      <c r="C66" s="156" t="s">
        <v>123</v>
      </c>
      <c r="D66" s="29"/>
      <c r="E66" s="29"/>
      <c r="F66" s="29"/>
      <c r="G66" s="51"/>
      <c r="H66" s="171"/>
      <c r="I66" s="171"/>
      <c r="J66" s="119">
        <f t="shared" si="0"/>
        <v>0</v>
      </c>
      <c r="K66" s="119">
        <f t="shared" si="1"/>
        <v>0</v>
      </c>
      <c r="L66" s="119">
        <f t="shared" si="2"/>
        <v>0</v>
      </c>
      <c r="M66" s="119">
        <f t="shared" si="3"/>
        <v>0</v>
      </c>
      <c r="N66" s="50"/>
      <c r="O66" s="50"/>
      <c r="P66" s="50"/>
      <c r="Q66" s="154"/>
      <c r="R66" s="154"/>
      <c r="S66" s="154"/>
      <c r="T66" s="155"/>
      <c r="U66" s="143">
        <f t="shared" si="4"/>
        <v>0</v>
      </c>
    </row>
    <row r="67" spans="1:21" x14ac:dyDescent="0.2">
      <c r="A67" s="37"/>
      <c r="B67" s="37"/>
      <c r="C67" s="156" t="s">
        <v>123</v>
      </c>
      <c r="D67" s="29"/>
      <c r="E67" s="29"/>
      <c r="F67" s="29"/>
      <c r="G67" s="51"/>
      <c r="H67" s="171"/>
      <c r="I67" s="171"/>
      <c r="J67" s="119">
        <f t="shared" si="0"/>
        <v>0</v>
      </c>
      <c r="K67" s="119">
        <f t="shared" si="1"/>
        <v>0</v>
      </c>
      <c r="L67" s="119">
        <f t="shared" si="2"/>
        <v>0</v>
      </c>
      <c r="M67" s="119">
        <f t="shared" si="3"/>
        <v>0</v>
      </c>
      <c r="N67" s="50"/>
      <c r="O67" s="50"/>
      <c r="P67" s="50"/>
      <c r="Q67" s="154"/>
      <c r="R67" s="154"/>
      <c r="S67" s="154"/>
      <c r="T67" s="155"/>
      <c r="U67" s="143">
        <f t="shared" si="4"/>
        <v>0</v>
      </c>
    </row>
    <row r="68" spans="1:21" x14ac:dyDescent="0.2">
      <c r="A68" s="37"/>
      <c r="B68" s="37"/>
      <c r="C68" s="156" t="s">
        <v>123</v>
      </c>
      <c r="D68" s="29"/>
      <c r="E68" s="29"/>
      <c r="F68" s="29"/>
      <c r="G68" s="51"/>
      <c r="H68" s="171"/>
      <c r="I68" s="171"/>
      <c r="J68" s="119">
        <f t="shared" si="0"/>
        <v>0</v>
      </c>
      <c r="K68" s="119">
        <f t="shared" si="1"/>
        <v>0</v>
      </c>
      <c r="L68" s="119">
        <f t="shared" si="2"/>
        <v>0</v>
      </c>
      <c r="M68" s="119">
        <f t="shared" si="3"/>
        <v>0</v>
      </c>
      <c r="N68" s="50"/>
      <c r="O68" s="50"/>
      <c r="P68" s="50"/>
      <c r="Q68" s="154"/>
      <c r="R68" s="154"/>
      <c r="S68" s="154"/>
      <c r="T68" s="155"/>
      <c r="U68" s="143">
        <f t="shared" si="4"/>
        <v>0</v>
      </c>
    </row>
    <row r="69" spans="1:21" x14ac:dyDescent="0.2">
      <c r="A69" s="37"/>
      <c r="B69" s="37"/>
      <c r="C69" s="156" t="s">
        <v>123</v>
      </c>
      <c r="D69" s="29"/>
      <c r="E69" s="29"/>
      <c r="F69" s="29"/>
      <c r="G69" s="51"/>
      <c r="H69" s="171"/>
      <c r="I69" s="171"/>
      <c r="J69" s="119">
        <f t="shared" si="0"/>
        <v>0</v>
      </c>
      <c r="K69" s="119">
        <f t="shared" si="1"/>
        <v>0</v>
      </c>
      <c r="L69" s="119">
        <f t="shared" si="2"/>
        <v>0</v>
      </c>
      <c r="M69" s="119">
        <f t="shared" si="3"/>
        <v>0</v>
      </c>
      <c r="N69" s="50"/>
      <c r="O69" s="50"/>
      <c r="P69" s="50"/>
      <c r="Q69" s="154"/>
      <c r="R69" s="154"/>
      <c r="S69" s="154"/>
      <c r="T69" s="155"/>
      <c r="U69" s="143">
        <f t="shared" si="4"/>
        <v>0</v>
      </c>
    </row>
    <row r="70" spans="1:21" x14ac:dyDescent="0.2">
      <c r="A70" s="37"/>
      <c r="B70" s="37"/>
      <c r="C70" s="156" t="s">
        <v>123</v>
      </c>
      <c r="D70" s="29"/>
      <c r="E70" s="29"/>
      <c r="F70" s="29"/>
      <c r="G70" s="51"/>
      <c r="H70" s="171"/>
      <c r="I70" s="171"/>
      <c r="J70" s="119">
        <f t="shared" si="0"/>
        <v>0</v>
      </c>
      <c r="K70" s="119">
        <f t="shared" si="1"/>
        <v>0</v>
      </c>
      <c r="L70" s="119">
        <f t="shared" si="2"/>
        <v>0</v>
      </c>
      <c r="M70" s="119">
        <f t="shared" si="3"/>
        <v>0</v>
      </c>
      <c r="N70" s="50"/>
      <c r="O70" s="50"/>
      <c r="P70" s="50"/>
      <c r="Q70" s="154"/>
      <c r="R70" s="154"/>
      <c r="S70" s="154"/>
      <c r="T70" s="155"/>
      <c r="U70" s="143">
        <f t="shared" si="4"/>
        <v>0</v>
      </c>
    </row>
    <row r="71" spans="1:21" x14ac:dyDescent="0.2">
      <c r="A71" s="37"/>
      <c r="B71" s="37"/>
      <c r="C71" s="156" t="s">
        <v>123</v>
      </c>
      <c r="D71" s="29"/>
      <c r="E71" s="29"/>
      <c r="F71" s="29"/>
      <c r="G71" s="51"/>
      <c r="H71" s="171"/>
      <c r="I71" s="171"/>
      <c r="J71" s="119">
        <f t="shared" si="0"/>
        <v>0</v>
      </c>
      <c r="K71" s="119">
        <f t="shared" si="1"/>
        <v>0</v>
      </c>
      <c r="L71" s="119">
        <f t="shared" si="2"/>
        <v>0</v>
      </c>
      <c r="M71" s="119">
        <f t="shared" si="3"/>
        <v>0</v>
      </c>
      <c r="N71" s="50"/>
      <c r="O71" s="50"/>
      <c r="P71" s="50"/>
      <c r="Q71" s="154"/>
      <c r="R71" s="154"/>
      <c r="S71" s="154"/>
      <c r="T71" s="155"/>
      <c r="U71" s="143">
        <f t="shared" si="4"/>
        <v>0</v>
      </c>
    </row>
    <row r="72" spans="1:21" x14ac:dyDescent="0.2">
      <c r="A72" s="37"/>
      <c r="B72" s="37"/>
      <c r="C72" s="156" t="s">
        <v>123</v>
      </c>
      <c r="D72" s="29"/>
      <c r="E72" s="29"/>
      <c r="F72" s="29"/>
      <c r="G72" s="51"/>
      <c r="H72" s="171"/>
      <c r="I72" s="171"/>
      <c r="J72" s="119">
        <f t="shared" si="0"/>
        <v>0</v>
      </c>
      <c r="K72" s="119">
        <f t="shared" si="1"/>
        <v>0</v>
      </c>
      <c r="L72" s="119">
        <f t="shared" si="2"/>
        <v>0</v>
      </c>
      <c r="M72" s="119">
        <f t="shared" si="3"/>
        <v>0</v>
      </c>
      <c r="N72" s="50"/>
      <c r="O72" s="50"/>
      <c r="P72" s="50"/>
      <c r="Q72" s="154"/>
      <c r="R72" s="154"/>
      <c r="S72" s="154"/>
      <c r="T72" s="155"/>
      <c r="U72" s="143">
        <f t="shared" si="4"/>
        <v>0</v>
      </c>
    </row>
    <row r="73" spans="1:21" x14ac:dyDescent="0.2">
      <c r="A73" s="37"/>
      <c r="B73" s="37"/>
      <c r="C73" s="156" t="s">
        <v>123</v>
      </c>
      <c r="D73" s="29"/>
      <c r="E73" s="29"/>
      <c r="F73" s="29"/>
      <c r="G73" s="51"/>
      <c r="H73" s="171"/>
      <c r="I73" s="171"/>
      <c r="J73" s="119">
        <f t="shared" si="0"/>
        <v>0</v>
      </c>
      <c r="K73" s="119">
        <f t="shared" si="1"/>
        <v>0</v>
      </c>
      <c r="L73" s="119">
        <f t="shared" si="2"/>
        <v>0</v>
      </c>
      <c r="M73" s="119">
        <f t="shared" si="3"/>
        <v>0</v>
      </c>
      <c r="N73" s="50"/>
      <c r="O73" s="50"/>
      <c r="P73" s="50"/>
      <c r="Q73" s="154"/>
      <c r="R73" s="154"/>
      <c r="S73" s="154"/>
      <c r="T73" s="155"/>
      <c r="U73" s="143">
        <f t="shared" si="4"/>
        <v>0</v>
      </c>
    </row>
    <row r="74" spans="1:21" x14ac:dyDescent="0.2">
      <c r="A74" s="37"/>
      <c r="B74" s="37"/>
      <c r="C74" s="156" t="s">
        <v>123</v>
      </c>
      <c r="D74" s="29"/>
      <c r="E74" s="29"/>
      <c r="F74" s="29"/>
      <c r="G74" s="51"/>
      <c r="H74" s="171"/>
      <c r="I74" s="171"/>
      <c r="J74" s="119">
        <f t="shared" si="0"/>
        <v>0</v>
      </c>
      <c r="K74" s="119">
        <f t="shared" si="1"/>
        <v>0</v>
      </c>
      <c r="L74" s="119">
        <f t="shared" si="2"/>
        <v>0</v>
      </c>
      <c r="M74" s="119">
        <f t="shared" si="3"/>
        <v>0</v>
      </c>
      <c r="N74" s="50"/>
      <c r="O74" s="50"/>
      <c r="P74" s="50"/>
      <c r="Q74" s="154"/>
      <c r="R74" s="154"/>
      <c r="S74" s="154"/>
      <c r="T74" s="155"/>
      <c r="U74" s="143">
        <f t="shared" si="4"/>
        <v>0</v>
      </c>
    </row>
    <row r="75" spans="1:21" x14ac:dyDescent="0.2">
      <c r="A75" s="37"/>
      <c r="B75" s="37"/>
      <c r="C75" s="156" t="s">
        <v>123</v>
      </c>
      <c r="D75" s="29"/>
      <c r="E75" s="29"/>
      <c r="F75" s="29"/>
      <c r="G75" s="51"/>
      <c r="H75" s="171"/>
      <c r="I75" s="171"/>
      <c r="J75" s="119">
        <f t="shared" si="0"/>
        <v>0</v>
      </c>
      <c r="K75" s="119">
        <f t="shared" si="1"/>
        <v>0</v>
      </c>
      <c r="L75" s="119">
        <f t="shared" si="2"/>
        <v>0</v>
      </c>
      <c r="M75" s="119">
        <f t="shared" si="3"/>
        <v>0</v>
      </c>
      <c r="N75" s="50"/>
      <c r="O75" s="50"/>
      <c r="P75" s="50"/>
      <c r="Q75" s="154"/>
      <c r="R75" s="154"/>
      <c r="S75" s="154"/>
      <c r="T75" s="155"/>
      <c r="U75" s="143">
        <f t="shared" si="4"/>
        <v>0</v>
      </c>
    </row>
    <row r="76" spans="1:21" x14ac:dyDescent="0.2">
      <c r="A76" s="37"/>
      <c r="B76" s="37"/>
      <c r="C76" s="156" t="s">
        <v>123</v>
      </c>
      <c r="D76" s="29"/>
      <c r="E76" s="29"/>
      <c r="F76" s="29"/>
      <c r="G76" s="51"/>
      <c r="H76" s="171"/>
      <c r="I76" s="171"/>
      <c r="J76" s="119">
        <f t="shared" si="0"/>
        <v>0</v>
      </c>
      <c r="K76" s="119">
        <f t="shared" si="1"/>
        <v>0</v>
      </c>
      <c r="L76" s="119">
        <f t="shared" si="2"/>
        <v>0</v>
      </c>
      <c r="M76" s="119">
        <f t="shared" si="3"/>
        <v>0</v>
      </c>
      <c r="N76" s="50"/>
      <c r="O76" s="50"/>
      <c r="P76" s="50"/>
      <c r="Q76" s="154"/>
      <c r="R76" s="154"/>
      <c r="S76" s="154"/>
      <c r="T76" s="155"/>
      <c r="U76" s="143">
        <f t="shared" si="4"/>
        <v>0</v>
      </c>
    </row>
    <row r="77" spans="1:21" x14ac:dyDescent="0.2">
      <c r="A77" s="37"/>
      <c r="B77" s="37"/>
      <c r="C77" s="156" t="s">
        <v>123</v>
      </c>
      <c r="D77" s="29"/>
      <c r="E77" s="29"/>
      <c r="F77" s="29"/>
      <c r="G77" s="51"/>
      <c r="H77" s="171"/>
      <c r="I77" s="171"/>
      <c r="J77" s="119">
        <f t="shared" si="0"/>
        <v>0</v>
      </c>
      <c r="K77" s="119">
        <f t="shared" si="1"/>
        <v>0</v>
      </c>
      <c r="L77" s="119">
        <f t="shared" si="2"/>
        <v>0</v>
      </c>
      <c r="M77" s="119">
        <f t="shared" si="3"/>
        <v>0</v>
      </c>
      <c r="N77" s="50"/>
      <c r="O77" s="50"/>
      <c r="P77" s="50"/>
      <c r="Q77" s="154"/>
      <c r="R77" s="154"/>
      <c r="S77" s="154"/>
      <c r="T77" s="155"/>
      <c r="U77" s="143">
        <f t="shared" si="4"/>
        <v>0</v>
      </c>
    </row>
    <row r="78" spans="1:21" x14ac:dyDescent="0.2">
      <c r="A78" s="37"/>
      <c r="B78" s="37"/>
      <c r="C78" s="156" t="s">
        <v>123</v>
      </c>
      <c r="D78" s="29"/>
      <c r="E78" s="29"/>
      <c r="F78" s="29"/>
      <c r="G78" s="51"/>
      <c r="H78" s="171"/>
      <c r="I78" s="171"/>
      <c r="J78" s="119">
        <f t="shared" si="0"/>
        <v>0</v>
      </c>
      <c r="K78" s="119">
        <f t="shared" si="1"/>
        <v>0</v>
      </c>
      <c r="L78" s="119">
        <f t="shared" si="2"/>
        <v>0</v>
      </c>
      <c r="M78" s="119">
        <f t="shared" si="3"/>
        <v>0</v>
      </c>
      <c r="N78" s="50"/>
      <c r="O78" s="50"/>
      <c r="P78" s="50"/>
      <c r="Q78" s="154"/>
      <c r="R78" s="154"/>
      <c r="S78" s="154"/>
      <c r="T78" s="155"/>
      <c r="U78" s="143">
        <f t="shared" si="4"/>
        <v>0</v>
      </c>
    </row>
    <row r="79" spans="1:21" x14ac:dyDescent="0.2">
      <c r="A79" s="37"/>
      <c r="B79" s="37"/>
      <c r="C79" s="156" t="s">
        <v>123</v>
      </c>
      <c r="D79" s="29"/>
      <c r="E79" s="29"/>
      <c r="F79" s="29"/>
      <c r="G79" s="51"/>
      <c r="H79" s="171"/>
      <c r="I79" s="171"/>
      <c r="J79" s="119">
        <f t="shared" ref="J79:J142" si="5">H79+I79</f>
        <v>0</v>
      </c>
      <c r="K79" s="119">
        <f t="shared" ref="K79:K142" si="6">H79*G79</f>
        <v>0</v>
      </c>
      <c r="L79" s="119">
        <f t="shared" ref="L79:L142" si="7">I79*G79</f>
        <v>0</v>
      </c>
      <c r="M79" s="119">
        <f t="shared" ref="M79:M142" si="8">IF((K79+L79)=SUM(Q79:T79),(K79+L79),"ERROR")</f>
        <v>0</v>
      </c>
      <c r="N79" s="50"/>
      <c r="O79" s="50"/>
      <c r="P79" s="50"/>
      <c r="Q79" s="154"/>
      <c r="R79" s="154"/>
      <c r="S79" s="154"/>
      <c r="T79" s="155"/>
      <c r="U79" s="143">
        <f t="shared" ref="U79:U142" si="9">IF(Q79&lt;=VLOOKUP(C79,$V$1:$W$5,2,0)/12,Q79,"ERROR")</f>
        <v>0</v>
      </c>
    </row>
    <row r="80" spans="1:21" x14ac:dyDescent="0.2">
      <c r="A80" s="37"/>
      <c r="B80" s="37"/>
      <c r="C80" s="156" t="s">
        <v>123</v>
      </c>
      <c r="D80" s="29"/>
      <c r="E80" s="29"/>
      <c r="F80" s="29"/>
      <c r="G80" s="51"/>
      <c r="H80" s="171"/>
      <c r="I80" s="171"/>
      <c r="J80" s="119">
        <f t="shared" si="5"/>
        <v>0</v>
      </c>
      <c r="K80" s="119">
        <f t="shared" si="6"/>
        <v>0</v>
      </c>
      <c r="L80" s="119">
        <f t="shared" si="7"/>
        <v>0</v>
      </c>
      <c r="M80" s="119">
        <f t="shared" si="8"/>
        <v>0</v>
      </c>
      <c r="N80" s="50"/>
      <c r="O80" s="50"/>
      <c r="P80" s="50"/>
      <c r="Q80" s="154"/>
      <c r="R80" s="154"/>
      <c r="S80" s="154"/>
      <c r="T80" s="155"/>
      <c r="U80" s="143">
        <f t="shared" si="9"/>
        <v>0</v>
      </c>
    </row>
    <row r="81" spans="1:21" x14ac:dyDescent="0.2">
      <c r="A81" s="37"/>
      <c r="B81" s="37"/>
      <c r="C81" s="156" t="s">
        <v>123</v>
      </c>
      <c r="D81" s="29"/>
      <c r="E81" s="29"/>
      <c r="F81" s="29"/>
      <c r="G81" s="51"/>
      <c r="H81" s="171"/>
      <c r="I81" s="171"/>
      <c r="J81" s="119">
        <f t="shared" si="5"/>
        <v>0</v>
      </c>
      <c r="K81" s="119">
        <f t="shared" si="6"/>
        <v>0</v>
      </c>
      <c r="L81" s="119">
        <f t="shared" si="7"/>
        <v>0</v>
      </c>
      <c r="M81" s="119">
        <f t="shared" si="8"/>
        <v>0</v>
      </c>
      <c r="N81" s="50"/>
      <c r="O81" s="50"/>
      <c r="P81" s="50"/>
      <c r="Q81" s="154"/>
      <c r="R81" s="154"/>
      <c r="S81" s="154"/>
      <c r="T81" s="155"/>
      <c r="U81" s="143">
        <f t="shared" si="9"/>
        <v>0</v>
      </c>
    </row>
    <row r="82" spans="1:21" x14ac:dyDescent="0.2">
      <c r="A82" s="37"/>
      <c r="B82" s="37"/>
      <c r="C82" s="156" t="s">
        <v>123</v>
      </c>
      <c r="D82" s="29"/>
      <c r="E82" s="29"/>
      <c r="F82" s="29"/>
      <c r="G82" s="51"/>
      <c r="H82" s="171"/>
      <c r="I82" s="171"/>
      <c r="J82" s="119">
        <f t="shared" si="5"/>
        <v>0</v>
      </c>
      <c r="K82" s="119">
        <f t="shared" si="6"/>
        <v>0</v>
      </c>
      <c r="L82" s="119">
        <f t="shared" si="7"/>
        <v>0</v>
      </c>
      <c r="M82" s="119">
        <f t="shared" si="8"/>
        <v>0</v>
      </c>
      <c r="N82" s="50"/>
      <c r="O82" s="50"/>
      <c r="P82" s="50"/>
      <c r="Q82" s="154"/>
      <c r="R82" s="154"/>
      <c r="S82" s="154"/>
      <c r="T82" s="155"/>
      <c r="U82" s="143">
        <f t="shared" si="9"/>
        <v>0</v>
      </c>
    </row>
    <row r="83" spans="1:21" x14ac:dyDescent="0.2">
      <c r="A83" s="37"/>
      <c r="B83" s="37"/>
      <c r="C83" s="156" t="s">
        <v>123</v>
      </c>
      <c r="D83" s="29"/>
      <c r="E83" s="29"/>
      <c r="F83" s="29"/>
      <c r="G83" s="51"/>
      <c r="H83" s="171"/>
      <c r="I83" s="171"/>
      <c r="J83" s="119">
        <f t="shared" si="5"/>
        <v>0</v>
      </c>
      <c r="K83" s="119">
        <f t="shared" si="6"/>
        <v>0</v>
      </c>
      <c r="L83" s="119">
        <f t="shared" si="7"/>
        <v>0</v>
      </c>
      <c r="M83" s="119">
        <f t="shared" si="8"/>
        <v>0</v>
      </c>
      <c r="N83" s="50"/>
      <c r="O83" s="50"/>
      <c r="P83" s="50"/>
      <c r="Q83" s="154"/>
      <c r="R83" s="154"/>
      <c r="S83" s="154"/>
      <c r="T83" s="155"/>
      <c r="U83" s="143">
        <f t="shared" si="9"/>
        <v>0</v>
      </c>
    </row>
    <row r="84" spans="1:21" x14ac:dyDescent="0.2">
      <c r="A84" s="37"/>
      <c r="B84" s="37"/>
      <c r="C84" s="156" t="s">
        <v>123</v>
      </c>
      <c r="D84" s="29"/>
      <c r="E84" s="29"/>
      <c r="F84" s="29"/>
      <c r="G84" s="51"/>
      <c r="H84" s="171"/>
      <c r="I84" s="171"/>
      <c r="J84" s="119">
        <f t="shared" si="5"/>
        <v>0</v>
      </c>
      <c r="K84" s="119">
        <f t="shared" si="6"/>
        <v>0</v>
      </c>
      <c r="L84" s="119">
        <f t="shared" si="7"/>
        <v>0</v>
      </c>
      <c r="M84" s="119">
        <f t="shared" si="8"/>
        <v>0</v>
      </c>
      <c r="N84" s="50"/>
      <c r="O84" s="50"/>
      <c r="P84" s="50"/>
      <c r="Q84" s="154"/>
      <c r="R84" s="154"/>
      <c r="S84" s="154"/>
      <c r="T84" s="155"/>
      <c r="U84" s="143">
        <f t="shared" si="9"/>
        <v>0</v>
      </c>
    </row>
    <row r="85" spans="1:21" x14ac:dyDescent="0.2">
      <c r="A85" s="37"/>
      <c r="B85" s="37"/>
      <c r="C85" s="156" t="s">
        <v>123</v>
      </c>
      <c r="D85" s="29"/>
      <c r="E85" s="29"/>
      <c r="F85" s="29"/>
      <c r="G85" s="51"/>
      <c r="H85" s="171"/>
      <c r="I85" s="171"/>
      <c r="J85" s="119">
        <f t="shared" si="5"/>
        <v>0</v>
      </c>
      <c r="K85" s="119">
        <f t="shared" si="6"/>
        <v>0</v>
      </c>
      <c r="L85" s="119">
        <f t="shared" si="7"/>
        <v>0</v>
      </c>
      <c r="M85" s="119">
        <f t="shared" si="8"/>
        <v>0</v>
      </c>
      <c r="N85" s="50"/>
      <c r="O85" s="50"/>
      <c r="P85" s="50"/>
      <c r="Q85" s="154"/>
      <c r="R85" s="154"/>
      <c r="S85" s="154"/>
      <c r="T85" s="155"/>
      <c r="U85" s="143">
        <f t="shared" si="9"/>
        <v>0</v>
      </c>
    </row>
    <row r="86" spans="1:21" x14ac:dyDescent="0.2">
      <c r="A86" s="37"/>
      <c r="B86" s="37"/>
      <c r="C86" s="156" t="s">
        <v>123</v>
      </c>
      <c r="D86" s="29"/>
      <c r="E86" s="29"/>
      <c r="F86" s="29"/>
      <c r="G86" s="51"/>
      <c r="H86" s="171"/>
      <c r="I86" s="171"/>
      <c r="J86" s="119">
        <f t="shared" si="5"/>
        <v>0</v>
      </c>
      <c r="K86" s="119">
        <f t="shared" si="6"/>
        <v>0</v>
      </c>
      <c r="L86" s="119">
        <f t="shared" si="7"/>
        <v>0</v>
      </c>
      <c r="M86" s="119">
        <f t="shared" si="8"/>
        <v>0</v>
      </c>
      <c r="N86" s="50"/>
      <c r="O86" s="50"/>
      <c r="P86" s="50"/>
      <c r="Q86" s="154"/>
      <c r="R86" s="154"/>
      <c r="S86" s="154"/>
      <c r="T86" s="155"/>
      <c r="U86" s="143">
        <f t="shared" si="9"/>
        <v>0</v>
      </c>
    </row>
    <row r="87" spans="1:21" x14ac:dyDescent="0.2">
      <c r="A87" s="37"/>
      <c r="B87" s="37"/>
      <c r="C87" s="156" t="s">
        <v>123</v>
      </c>
      <c r="D87" s="29"/>
      <c r="E87" s="29"/>
      <c r="F87" s="29"/>
      <c r="G87" s="51"/>
      <c r="H87" s="171"/>
      <c r="I87" s="171"/>
      <c r="J87" s="119">
        <f t="shared" si="5"/>
        <v>0</v>
      </c>
      <c r="K87" s="119">
        <f t="shared" si="6"/>
        <v>0</v>
      </c>
      <c r="L87" s="119">
        <f t="shared" si="7"/>
        <v>0</v>
      </c>
      <c r="M87" s="119">
        <f t="shared" si="8"/>
        <v>0</v>
      </c>
      <c r="N87" s="50"/>
      <c r="O87" s="50"/>
      <c r="P87" s="50"/>
      <c r="Q87" s="154"/>
      <c r="R87" s="154"/>
      <c r="S87" s="154"/>
      <c r="T87" s="155"/>
      <c r="U87" s="143">
        <f t="shared" si="9"/>
        <v>0</v>
      </c>
    </row>
    <row r="88" spans="1:21" x14ac:dyDescent="0.2">
      <c r="A88" s="37"/>
      <c r="B88" s="37"/>
      <c r="C88" s="156" t="s">
        <v>123</v>
      </c>
      <c r="D88" s="29"/>
      <c r="E88" s="29"/>
      <c r="F88" s="29"/>
      <c r="G88" s="51"/>
      <c r="H88" s="171"/>
      <c r="I88" s="171"/>
      <c r="J88" s="119">
        <f t="shared" si="5"/>
        <v>0</v>
      </c>
      <c r="K88" s="119">
        <f t="shared" si="6"/>
        <v>0</v>
      </c>
      <c r="L88" s="119">
        <f t="shared" si="7"/>
        <v>0</v>
      </c>
      <c r="M88" s="119">
        <f t="shared" si="8"/>
        <v>0</v>
      </c>
      <c r="N88" s="50"/>
      <c r="O88" s="50"/>
      <c r="P88" s="50"/>
      <c r="Q88" s="154"/>
      <c r="R88" s="154"/>
      <c r="S88" s="154"/>
      <c r="T88" s="155"/>
      <c r="U88" s="143">
        <f t="shared" si="9"/>
        <v>0</v>
      </c>
    </row>
    <row r="89" spans="1:21" x14ac:dyDescent="0.2">
      <c r="A89" s="37"/>
      <c r="B89" s="37"/>
      <c r="C89" s="156" t="s">
        <v>123</v>
      </c>
      <c r="D89" s="29"/>
      <c r="E89" s="29"/>
      <c r="F89" s="29"/>
      <c r="G89" s="51"/>
      <c r="H89" s="171"/>
      <c r="I89" s="171"/>
      <c r="J89" s="119">
        <f t="shared" si="5"/>
        <v>0</v>
      </c>
      <c r="K89" s="119">
        <f t="shared" si="6"/>
        <v>0</v>
      </c>
      <c r="L89" s="119">
        <f t="shared" si="7"/>
        <v>0</v>
      </c>
      <c r="M89" s="119">
        <f t="shared" si="8"/>
        <v>0</v>
      </c>
      <c r="N89" s="50"/>
      <c r="O89" s="50"/>
      <c r="P89" s="50"/>
      <c r="Q89" s="154"/>
      <c r="R89" s="154"/>
      <c r="S89" s="154"/>
      <c r="T89" s="155"/>
      <c r="U89" s="143">
        <f t="shared" si="9"/>
        <v>0</v>
      </c>
    </row>
    <row r="90" spans="1:21" x14ac:dyDescent="0.2">
      <c r="A90" s="37"/>
      <c r="B90" s="37"/>
      <c r="C90" s="156" t="s">
        <v>123</v>
      </c>
      <c r="D90" s="29"/>
      <c r="E90" s="29"/>
      <c r="F90" s="29"/>
      <c r="G90" s="51"/>
      <c r="H90" s="171"/>
      <c r="I90" s="171"/>
      <c r="J90" s="119">
        <f t="shared" si="5"/>
        <v>0</v>
      </c>
      <c r="K90" s="119">
        <f t="shared" si="6"/>
        <v>0</v>
      </c>
      <c r="L90" s="119">
        <f t="shared" si="7"/>
        <v>0</v>
      </c>
      <c r="M90" s="119">
        <f t="shared" si="8"/>
        <v>0</v>
      </c>
      <c r="N90" s="50"/>
      <c r="O90" s="50"/>
      <c r="P90" s="50"/>
      <c r="Q90" s="154"/>
      <c r="R90" s="154"/>
      <c r="S90" s="154"/>
      <c r="T90" s="155"/>
      <c r="U90" s="143">
        <f t="shared" si="9"/>
        <v>0</v>
      </c>
    </row>
    <row r="91" spans="1:21" x14ac:dyDescent="0.2">
      <c r="A91" s="37"/>
      <c r="B91" s="37"/>
      <c r="C91" s="156" t="s">
        <v>123</v>
      </c>
      <c r="D91" s="29"/>
      <c r="E91" s="29"/>
      <c r="F91" s="29"/>
      <c r="G91" s="51"/>
      <c r="H91" s="171"/>
      <c r="I91" s="171"/>
      <c r="J91" s="119">
        <f t="shared" si="5"/>
        <v>0</v>
      </c>
      <c r="K91" s="119">
        <f t="shared" si="6"/>
        <v>0</v>
      </c>
      <c r="L91" s="119">
        <f t="shared" si="7"/>
        <v>0</v>
      </c>
      <c r="M91" s="119">
        <f t="shared" si="8"/>
        <v>0</v>
      </c>
      <c r="N91" s="50"/>
      <c r="O91" s="50"/>
      <c r="P91" s="50"/>
      <c r="Q91" s="154"/>
      <c r="R91" s="154"/>
      <c r="S91" s="154"/>
      <c r="T91" s="155"/>
      <c r="U91" s="143">
        <f t="shared" si="9"/>
        <v>0</v>
      </c>
    </row>
    <row r="92" spans="1:21" x14ac:dyDescent="0.2">
      <c r="A92" s="37"/>
      <c r="B92" s="37"/>
      <c r="C92" s="156" t="s">
        <v>123</v>
      </c>
      <c r="D92" s="29"/>
      <c r="E92" s="29"/>
      <c r="F92" s="29"/>
      <c r="G92" s="51"/>
      <c r="H92" s="171"/>
      <c r="I92" s="171"/>
      <c r="J92" s="119">
        <f t="shared" si="5"/>
        <v>0</v>
      </c>
      <c r="K92" s="119">
        <f t="shared" si="6"/>
        <v>0</v>
      </c>
      <c r="L92" s="119">
        <f t="shared" si="7"/>
        <v>0</v>
      </c>
      <c r="M92" s="119">
        <f t="shared" si="8"/>
        <v>0</v>
      </c>
      <c r="N92" s="50"/>
      <c r="O92" s="50"/>
      <c r="P92" s="50"/>
      <c r="Q92" s="154"/>
      <c r="R92" s="154"/>
      <c r="S92" s="154"/>
      <c r="T92" s="155"/>
      <c r="U92" s="143">
        <f t="shared" si="9"/>
        <v>0</v>
      </c>
    </row>
    <row r="93" spans="1:21" x14ac:dyDescent="0.2">
      <c r="A93" s="37"/>
      <c r="B93" s="37"/>
      <c r="C93" s="156" t="s">
        <v>123</v>
      </c>
      <c r="D93" s="29"/>
      <c r="E93" s="29"/>
      <c r="F93" s="29"/>
      <c r="G93" s="51"/>
      <c r="H93" s="171"/>
      <c r="I93" s="171"/>
      <c r="J93" s="119">
        <f t="shared" si="5"/>
        <v>0</v>
      </c>
      <c r="K93" s="119">
        <f t="shared" si="6"/>
        <v>0</v>
      </c>
      <c r="L93" s="119">
        <f t="shared" si="7"/>
        <v>0</v>
      </c>
      <c r="M93" s="119">
        <f t="shared" si="8"/>
        <v>0</v>
      </c>
      <c r="N93" s="50"/>
      <c r="O93" s="50"/>
      <c r="P93" s="50"/>
      <c r="Q93" s="154"/>
      <c r="R93" s="154"/>
      <c r="S93" s="154"/>
      <c r="T93" s="155"/>
      <c r="U93" s="143">
        <f t="shared" si="9"/>
        <v>0</v>
      </c>
    </row>
    <row r="94" spans="1:21" x14ac:dyDescent="0.2">
      <c r="A94" s="37"/>
      <c r="B94" s="37"/>
      <c r="C94" s="156" t="s">
        <v>123</v>
      </c>
      <c r="D94" s="29"/>
      <c r="E94" s="29"/>
      <c r="F94" s="29"/>
      <c r="G94" s="51"/>
      <c r="H94" s="171"/>
      <c r="I94" s="171"/>
      <c r="J94" s="119">
        <f t="shared" si="5"/>
        <v>0</v>
      </c>
      <c r="K94" s="119">
        <f t="shared" si="6"/>
        <v>0</v>
      </c>
      <c r="L94" s="119">
        <f t="shared" si="7"/>
        <v>0</v>
      </c>
      <c r="M94" s="119">
        <f t="shared" si="8"/>
        <v>0</v>
      </c>
      <c r="N94" s="50"/>
      <c r="O94" s="50"/>
      <c r="P94" s="50"/>
      <c r="Q94" s="154"/>
      <c r="R94" s="154"/>
      <c r="S94" s="154"/>
      <c r="T94" s="155"/>
      <c r="U94" s="143">
        <f t="shared" si="9"/>
        <v>0</v>
      </c>
    </row>
    <row r="95" spans="1:21" x14ac:dyDescent="0.2">
      <c r="A95" s="37"/>
      <c r="B95" s="37"/>
      <c r="C95" s="156" t="s">
        <v>123</v>
      </c>
      <c r="D95" s="29"/>
      <c r="E95" s="29"/>
      <c r="F95" s="29"/>
      <c r="G95" s="51"/>
      <c r="H95" s="171"/>
      <c r="I95" s="171"/>
      <c r="J95" s="119">
        <f t="shared" si="5"/>
        <v>0</v>
      </c>
      <c r="K95" s="119">
        <f t="shared" si="6"/>
        <v>0</v>
      </c>
      <c r="L95" s="119">
        <f t="shared" si="7"/>
        <v>0</v>
      </c>
      <c r="M95" s="119">
        <f t="shared" si="8"/>
        <v>0</v>
      </c>
      <c r="N95" s="50"/>
      <c r="O95" s="50"/>
      <c r="P95" s="50"/>
      <c r="Q95" s="154"/>
      <c r="R95" s="154"/>
      <c r="S95" s="154"/>
      <c r="T95" s="155"/>
      <c r="U95" s="143">
        <f t="shared" si="9"/>
        <v>0</v>
      </c>
    </row>
    <row r="96" spans="1:21" x14ac:dyDescent="0.2">
      <c r="A96" s="37"/>
      <c r="B96" s="37"/>
      <c r="C96" s="156" t="s">
        <v>123</v>
      </c>
      <c r="D96" s="29"/>
      <c r="E96" s="29"/>
      <c r="F96" s="29"/>
      <c r="G96" s="51"/>
      <c r="H96" s="171"/>
      <c r="I96" s="171"/>
      <c r="J96" s="119">
        <f t="shared" si="5"/>
        <v>0</v>
      </c>
      <c r="K96" s="119">
        <f t="shared" si="6"/>
        <v>0</v>
      </c>
      <c r="L96" s="119">
        <f t="shared" si="7"/>
        <v>0</v>
      </c>
      <c r="M96" s="119">
        <f t="shared" si="8"/>
        <v>0</v>
      </c>
      <c r="N96" s="50"/>
      <c r="O96" s="50"/>
      <c r="P96" s="50"/>
      <c r="Q96" s="154"/>
      <c r="R96" s="154"/>
      <c r="S96" s="154"/>
      <c r="T96" s="155"/>
      <c r="U96" s="143">
        <f t="shared" si="9"/>
        <v>0</v>
      </c>
    </row>
    <row r="97" spans="1:21" x14ac:dyDescent="0.2">
      <c r="A97" s="37"/>
      <c r="B97" s="37"/>
      <c r="C97" s="156" t="s">
        <v>123</v>
      </c>
      <c r="D97" s="29"/>
      <c r="E97" s="29"/>
      <c r="F97" s="29"/>
      <c r="G97" s="51"/>
      <c r="H97" s="171"/>
      <c r="I97" s="171"/>
      <c r="J97" s="119">
        <f t="shared" si="5"/>
        <v>0</v>
      </c>
      <c r="K97" s="119">
        <f t="shared" si="6"/>
        <v>0</v>
      </c>
      <c r="L97" s="119">
        <f t="shared" si="7"/>
        <v>0</v>
      </c>
      <c r="M97" s="119">
        <f t="shared" si="8"/>
        <v>0</v>
      </c>
      <c r="N97" s="50"/>
      <c r="O97" s="50"/>
      <c r="P97" s="50"/>
      <c r="Q97" s="154"/>
      <c r="R97" s="154"/>
      <c r="S97" s="154"/>
      <c r="T97" s="155"/>
      <c r="U97" s="143">
        <f t="shared" si="9"/>
        <v>0</v>
      </c>
    </row>
    <row r="98" spans="1:21" x14ac:dyDescent="0.2">
      <c r="A98" s="37"/>
      <c r="B98" s="37"/>
      <c r="C98" s="156" t="s">
        <v>123</v>
      </c>
      <c r="D98" s="29"/>
      <c r="E98" s="29"/>
      <c r="F98" s="29"/>
      <c r="G98" s="51"/>
      <c r="H98" s="171"/>
      <c r="I98" s="171"/>
      <c r="J98" s="119">
        <f t="shared" si="5"/>
        <v>0</v>
      </c>
      <c r="K98" s="119">
        <f t="shared" si="6"/>
        <v>0</v>
      </c>
      <c r="L98" s="119">
        <f t="shared" si="7"/>
        <v>0</v>
      </c>
      <c r="M98" s="119">
        <f t="shared" si="8"/>
        <v>0</v>
      </c>
      <c r="N98" s="50"/>
      <c r="O98" s="50"/>
      <c r="P98" s="50"/>
      <c r="Q98" s="154"/>
      <c r="R98" s="154"/>
      <c r="S98" s="154"/>
      <c r="T98" s="155"/>
      <c r="U98" s="143">
        <f t="shared" si="9"/>
        <v>0</v>
      </c>
    </row>
    <row r="99" spans="1:21" x14ac:dyDescent="0.2">
      <c r="A99" s="37"/>
      <c r="B99" s="37"/>
      <c r="C99" s="156" t="s">
        <v>123</v>
      </c>
      <c r="D99" s="29"/>
      <c r="E99" s="29"/>
      <c r="F99" s="29"/>
      <c r="G99" s="51"/>
      <c r="H99" s="171"/>
      <c r="I99" s="171"/>
      <c r="J99" s="119">
        <f t="shared" si="5"/>
        <v>0</v>
      </c>
      <c r="K99" s="119">
        <f t="shared" si="6"/>
        <v>0</v>
      </c>
      <c r="L99" s="119">
        <f t="shared" si="7"/>
        <v>0</v>
      </c>
      <c r="M99" s="119">
        <f t="shared" si="8"/>
        <v>0</v>
      </c>
      <c r="N99" s="50"/>
      <c r="O99" s="50"/>
      <c r="P99" s="50"/>
      <c r="Q99" s="154"/>
      <c r="R99" s="154"/>
      <c r="S99" s="154"/>
      <c r="T99" s="155"/>
      <c r="U99" s="143">
        <f t="shared" si="9"/>
        <v>0</v>
      </c>
    </row>
    <row r="100" spans="1:21" x14ac:dyDescent="0.2">
      <c r="A100" s="37"/>
      <c r="B100" s="37"/>
      <c r="C100" s="156" t="s">
        <v>123</v>
      </c>
      <c r="D100" s="29"/>
      <c r="E100" s="29"/>
      <c r="F100" s="29"/>
      <c r="G100" s="51"/>
      <c r="H100" s="171"/>
      <c r="I100" s="171"/>
      <c r="J100" s="119">
        <f t="shared" si="5"/>
        <v>0</v>
      </c>
      <c r="K100" s="119">
        <f t="shared" si="6"/>
        <v>0</v>
      </c>
      <c r="L100" s="119">
        <f t="shared" si="7"/>
        <v>0</v>
      </c>
      <c r="M100" s="119">
        <f t="shared" si="8"/>
        <v>0</v>
      </c>
      <c r="N100" s="50"/>
      <c r="O100" s="50"/>
      <c r="P100" s="50"/>
      <c r="Q100" s="154"/>
      <c r="R100" s="154"/>
      <c r="S100" s="154"/>
      <c r="T100" s="155"/>
      <c r="U100" s="143">
        <f t="shared" si="9"/>
        <v>0</v>
      </c>
    </row>
    <row r="101" spans="1:21" x14ac:dyDescent="0.2">
      <c r="A101" s="37"/>
      <c r="B101" s="37"/>
      <c r="C101" s="156" t="s">
        <v>123</v>
      </c>
      <c r="D101" s="29"/>
      <c r="E101" s="29"/>
      <c r="F101" s="29"/>
      <c r="G101" s="51"/>
      <c r="H101" s="171"/>
      <c r="I101" s="171"/>
      <c r="J101" s="119">
        <f t="shared" si="5"/>
        <v>0</v>
      </c>
      <c r="K101" s="119">
        <f t="shared" si="6"/>
        <v>0</v>
      </c>
      <c r="L101" s="119">
        <f t="shared" si="7"/>
        <v>0</v>
      </c>
      <c r="M101" s="119">
        <f t="shared" si="8"/>
        <v>0</v>
      </c>
      <c r="N101" s="50"/>
      <c r="O101" s="50"/>
      <c r="P101" s="50"/>
      <c r="Q101" s="154"/>
      <c r="R101" s="154"/>
      <c r="S101" s="154"/>
      <c r="T101" s="155"/>
      <c r="U101" s="143">
        <f t="shared" si="9"/>
        <v>0</v>
      </c>
    </row>
    <row r="102" spans="1:21" x14ac:dyDescent="0.2">
      <c r="A102" s="37"/>
      <c r="B102" s="37"/>
      <c r="C102" s="156" t="s">
        <v>123</v>
      </c>
      <c r="D102" s="29"/>
      <c r="E102" s="29"/>
      <c r="F102" s="29"/>
      <c r="G102" s="51"/>
      <c r="H102" s="171"/>
      <c r="I102" s="171"/>
      <c r="J102" s="119">
        <f t="shared" si="5"/>
        <v>0</v>
      </c>
      <c r="K102" s="119">
        <f t="shared" si="6"/>
        <v>0</v>
      </c>
      <c r="L102" s="119">
        <f t="shared" si="7"/>
        <v>0</v>
      </c>
      <c r="M102" s="119">
        <f t="shared" si="8"/>
        <v>0</v>
      </c>
      <c r="N102" s="50"/>
      <c r="O102" s="50"/>
      <c r="P102" s="50"/>
      <c r="Q102" s="154"/>
      <c r="R102" s="154"/>
      <c r="S102" s="154"/>
      <c r="T102" s="155"/>
      <c r="U102" s="143">
        <f t="shared" si="9"/>
        <v>0</v>
      </c>
    </row>
    <row r="103" spans="1:21" x14ac:dyDescent="0.2">
      <c r="A103" s="37"/>
      <c r="B103" s="37"/>
      <c r="C103" s="156" t="s">
        <v>123</v>
      </c>
      <c r="D103" s="29"/>
      <c r="E103" s="29"/>
      <c r="F103" s="29"/>
      <c r="G103" s="51"/>
      <c r="H103" s="171"/>
      <c r="I103" s="171"/>
      <c r="J103" s="119">
        <f t="shared" si="5"/>
        <v>0</v>
      </c>
      <c r="K103" s="119">
        <f t="shared" si="6"/>
        <v>0</v>
      </c>
      <c r="L103" s="119">
        <f t="shared" si="7"/>
        <v>0</v>
      </c>
      <c r="M103" s="119">
        <f t="shared" si="8"/>
        <v>0</v>
      </c>
      <c r="N103" s="50"/>
      <c r="O103" s="50"/>
      <c r="P103" s="50"/>
      <c r="Q103" s="154"/>
      <c r="R103" s="154"/>
      <c r="S103" s="154"/>
      <c r="T103" s="155"/>
      <c r="U103" s="143">
        <f t="shared" si="9"/>
        <v>0</v>
      </c>
    </row>
    <row r="104" spans="1:21" x14ac:dyDescent="0.2">
      <c r="A104" s="37"/>
      <c r="B104" s="37"/>
      <c r="C104" s="156" t="s">
        <v>123</v>
      </c>
      <c r="D104" s="29"/>
      <c r="E104" s="29"/>
      <c r="F104" s="29"/>
      <c r="G104" s="51"/>
      <c r="H104" s="171"/>
      <c r="I104" s="171"/>
      <c r="J104" s="119">
        <f t="shared" si="5"/>
        <v>0</v>
      </c>
      <c r="K104" s="119">
        <f t="shared" si="6"/>
        <v>0</v>
      </c>
      <c r="L104" s="119">
        <f t="shared" si="7"/>
        <v>0</v>
      </c>
      <c r="M104" s="119">
        <f t="shared" si="8"/>
        <v>0</v>
      </c>
      <c r="N104" s="50"/>
      <c r="O104" s="50"/>
      <c r="P104" s="50"/>
      <c r="Q104" s="154"/>
      <c r="R104" s="154"/>
      <c r="S104" s="154"/>
      <c r="T104" s="155"/>
      <c r="U104" s="143">
        <f t="shared" si="9"/>
        <v>0</v>
      </c>
    </row>
    <row r="105" spans="1:21" x14ac:dyDescent="0.2">
      <c r="A105" s="37"/>
      <c r="B105" s="37"/>
      <c r="C105" s="156" t="s">
        <v>123</v>
      </c>
      <c r="D105" s="29"/>
      <c r="E105" s="29"/>
      <c r="F105" s="29"/>
      <c r="G105" s="51"/>
      <c r="H105" s="171"/>
      <c r="I105" s="171"/>
      <c r="J105" s="119">
        <f t="shared" si="5"/>
        <v>0</v>
      </c>
      <c r="K105" s="119">
        <f t="shared" si="6"/>
        <v>0</v>
      </c>
      <c r="L105" s="119">
        <f t="shared" si="7"/>
        <v>0</v>
      </c>
      <c r="M105" s="119">
        <f t="shared" si="8"/>
        <v>0</v>
      </c>
      <c r="N105" s="50"/>
      <c r="O105" s="50"/>
      <c r="P105" s="50"/>
      <c r="Q105" s="154"/>
      <c r="R105" s="154"/>
      <c r="S105" s="154"/>
      <c r="T105" s="155"/>
      <c r="U105" s="143">
        <f t="shared" si="9"/>
        <v>0</v>
      </c>
    </row>
    <row r="106" spans="1:21" x14ac:dyDescent="0.2">
      <c r="A106" s="37"/>
      <c r="B106" s="37"/>
      <c r="C106" s="156" t="s">
        <v>123</v>
      </c>
      <c r="D106" s="29"/>
      <c r="E106" s="29"/>
      <c r="F106" s="29"/>
      <c r="G106" s="51"/>
      <c r="H106" s="171"/>
      <c r="I106" s="171"/>
      <c r="J106" s="119">
        <f t="shared" si="5"/>
        <v>0</v>
      </c>
      <c r="K106" s="119">
        <f t="shared" si="6"/>
        <v>0</v>
      </c>
      <c r="L106" s="119">
        <f t="shared" si="7"/>
        <v>0</v>
      </c>
      <c r="M106" s="119">
        <f t="shared" si="8"/>
        <v>0</v>
      </c>
      <c r="N106" s="50"/>
      <c r="O106" s="50"/>
      <c r="P106" s="50"/>
      <c r="Q106" s="154"/>
      <c r="R106" s="154"/>
      <c r="S106" s="154"/>
      <c r="T106" s="155"/>
      <c r="U106" s="143">
        <f t="shared" si="9"/>
        <v>0</v>
      </c>
    </row>
    <row r="107" spans="1:21" x14ac:dyDescent="0.2">
      <c r="A107" s="37"/>
      <c r="B107" s="37"/>
      <c r="C107" s="156" t="s">
        <v>123</v>
      </c>
      <c r="D107" s="29"/>
      <c r="E107" s="29"/>
      <c r="F107" s="29"/>
      <c r="G107" s="51"/>
      <c r="H107" s="171"/>
      <c r="I107" s="171"/>
      <c r="J107" s="119">
        <f t="shared" si="5"/>
        <v>0</v>
      </c>
      <c r="K107" s="119">
        <f t="shared" si="6"/>
        <v>0</v>
      </c>
      <c r="L107" s="119">
        <f t="shared" si="7"/>
        <v>0</v>
      </c>
      <c r="M107" s="119">
        <f t="shared" si="8"/>
        <v>0</v>
      </c>
      <c r="N107" s="50"/>
      <c r="O107" s="50"/>
      <c r="P107" s="50"/>
      <c r="Q107" s="154"/>
      <c r="R107" s="154"/>
      <c r="S107" s="154"/>
      <c r="T107" s="155"/>
      <c r="U107" s="143">
        <f t="shared" si="9"/>
        <v>0</v>
      </c>
    </row>
    <row r="108" spans="1:21" x14ac:dyDescent="0.2">
      <c r="A108" s="37"/>
      <c r="B108" s="37"/>
      <c r="C108" s="156" t="s">
        <v>123</v>
      </c>
      <c r="D108" s="29"/>
      <c r="E108" s="29"/>
      <c r="F108" s="29"/>
      <c r="G108" s="51"/>
      <c r="H108" s="171"/>
      <c r="I108" s="171"/>
      <c r="J108" s="119">
        <f t="shared" si="5"/>
        <v>0</v>
      </c>
      <c r="K108" s="119">
        <f t="shared" si="6"/>
        <v>0</v>
      </c>
      <c r="L108" s="119">
        <f t="shared" si="7"/>
        <v>0</v>
      </c>
      <c r="M108" s="119">
        <f t="shared" si="8"/>
        <v>0</v>
      </c>
      <c r="N108" s="50"/>
      <c r="O108" s="50"/>
      <c r="P108" s="50"/>
      <c r="Q108" s="154"/>
      <c r="R108" s="154"/>
      <c r="S108" s="154"/>
      <c r="T108" s="155"/>
      <c r="U108" s="143">
        <f t="shared" si="9"/>
        <v>0</v>
      </c>
    </row>
    <row r="109" spans="1:21" ht="14.25" customHeight="1" x14ac:dyDescent="0.2">
      <c r="A109" s="37"/>
      <c r="B109" s="37"/>
      <c r="C109" s="156" t="s">
        <v>123</v>
      </c>
      <c r="D109" s="29"/>
      <c r="E109" s="29"/>
      <c r="F109" s="29"/>
      <c r="G109" s="51"/>
      <c r="H109" s="171"/>
      <c r="I109" s="171"/>
      <c r="J109" s="119">
        <f t="shared" si="5"/>
        <v>0</v>
      </c>
      <c r="K109" s="119">
        <f t="shared" si="6"/>
        <v>0</v>
      </c>
      <c r="L109" s="119">
        <f t="shared" si="7"/>
        <v>0</v>
      </c>
      <c r="M109" s="119">
        <f t="shared" si="8"/>
        <v>0</v>
      </c>
      <c r="N109" s="50"/>
      <c r="O109" s="50"/>
      <c r="P109" s="50"/>
      <c r="Q109" s="154"/>
      <c r="R109" s="154"/>
      <c r="S109" s="154"/>
      <c r="T109" s="155"/>
      <c r="U109" s="143">
        <f t="shared" si="9"/>
        <v>0</v>
      </c>
    </row>
    <row r="110" spans="1:21" x14ac:dyDescent="0.2">
      <c r="A110" s="37"/>
      <c r="B110" s="37"/>
      <c r="C110" s="156" t="s">
        <v>123</v>
      </c>
      <c r="D110" s="29"/>
      <c r="E110" s="29"/>
      <c r="F110" s="29"/>
      <c r="G110" s="51"/>
      <c r="H110" s="171"/>
      <c r="I110" s="171"/>
      <c r="J110" s="119">
        <f t="shared" si="5"/>
        <v>0</v>
      </c>
      <c r="K110" s="119">
        <f t="shared" si="6"/>
        <v>0</v>
      </c>
      <c r="L110" s="119">
        <f t="shared" si="7"/>
        <v>0</v>
      </c>
      <c r="M110" s="119">
        <f t="shared" si="8"/>
        <v>0</v>
      </c>
      <c r="N110" s="50"/>
      <c r="O110" s="50"/>
      <c r="P110" s="50"/>
      <c r="Q110" s="154"/>
      <c r="R110" s="154"/>
      <c r="S110" s="154"/>
      <c r="T110" s="155"/>
      <c r="U110" s="143">
        <f t="shared" si="9"/>
        <v>0</v>
      </c>
    </row>
    <row r="111" spans="1:21" x14ac:dyDescent="0.2">
      <c r="A111" s="37"/>
      <c r="B111" s="37"/>
      <c r="C111" s="156" t="s">
        <v>123</v>
      </c>
      <c r="D111" s="29"/>
      <c r="E111" s="29"/>
      <c r="F111" s="29"/>
      <c r="G111" s="51"/>
      <c r="H111" s="171"/>
      <c r="I111" s="171"/>
      <c r="J111" s="119">
        <f t="shared" si="5"/>
        <v>0</v>
      </c>
      <c r="K111" s="119">
        <f t="shared" si="6"/>
        <v>0</v>
      </c>
      <c r="L111" s="119">
        <f t="shared" si="7"/>
        <v>0</v>
      </c>
      <c r="M111" s="119">
        <f t="shared" si="8"/>
        <v>0</v>
      </c>
      <c r="N111" s="50"/>
      <c r="O111" s="50"/>
      <c r="P111" s="50"/>
      <c r="Q111" s="154"/>
      <c r="R111" s="154"/>
      <c r="S111" s="154"/>
      <c r="T111" s="155"/>
      <c r="U111" s="143">
        <f t="shared" si="9"/>
        <v>0</v>
      </c>
    </row>
    <row r="112" spans="1:21" ht="15.75" customHeight="1" x14ac:dyDescent="0.2">
      <c r="A112" s="37"/>
      <c r="B112" s="37"/>
      <c r="C112" s="156" t="s">
        <v>123</v>
      </c>
      <c r="D112" s="29"/>
      <c r="E112" s="29"/>
      <c r="F112" s="29"/>
      <c r="G112" s="51"/>
      <c r="H112" s="171"/>
      <c r="I112" s="171"/>
      <c r="J112" s="119">
        <f t="shared" si="5"/>
        <v>0</v>
      </c>
      <c r="K112" s="119">
        <f t="shared" si="6"/>
        <v>0</v>
      </c>
      <c r="L112" s="119">
        <f t="shared" si="7"/>
        <v>0</v>
      </c>
      <c r="M112" s="119">
        <f t="shared" si="8"/>
        <v>0</v>
      </c>
      <c r="N112" s="50"/>
      <c r="O112" s="50"/>
      <c r="P112" s="50"/>
      <c r="Q112" s="154"/>
      <c r="R112" s="154"/>
      <c r="S112" s="154"/>
      <c r="T112" s="155"/>
      <c r="U112" s="143">
        <f t="shared" si="9"/>
        <v>0</v>
      </c>
    </row>
    <row r="113" spans="1:21" x14ac:dyDescent="0.2">
      <c r="A113" s="37"/>
      <c r="B113" s="37"/>
      <c r="C113" s="156" t="s">
        <v>123</v>
      </c>
      <c r="D113" s="29"/>
      <c r="E113" s="29"/>
      <c r="F113" s="29"/>
      <c r="G113" s="51"/>
      <c r="H113" s="171"/>
      <c r="I113" s="171"/>
      <c r="J113" s="119">
        <f t="shared" si="5"/>
        <v>0</v>
      </c>
      <c r="K113" s="119">
        <f t="shared" si="6"/>
        <v>0</v>
      </c>
      <c r="L113" s="119">
        <f t="shared" si="7"/>
        <v>0</v>
      </c>
      <c r="M113" s="119">
        <f t="shared" si="8"/>
        <v>0</v>
      </c>
      <c r="N113" s="50"/>
      <c r="O113" s="50"/>
      <c r="P113" s="50"/>
      <c r="Q113" s="154"/>
      <c r="R113" s="154"/>
      <c r="S113" s="154"/>
      <c r="T113" s="155"/>
      <c r="U113" s="143">
        <f t="shared" si="9"/>
        <v>0</v>
      </c>
    </row>
    <row r="114" spans="1:21" x14ac:dyDescent="0.2">
      <c r="A114" s="37"/>
      <c r="B114" s="37"/>
      <c r="C114" s="156" t="s">
        <v>123</v>
      </c>
      <c r="D114" s="29"/>
      <c r="E114" s="29"/>
      <c r="F114" s="29"/>
      <c r="G114" s="51"/>
      <c r="H114" s="171"/>
      <c r="I114" s="171"/>
      <c r="J114" s="119">
        <f t="shared" si="5"/>
        <v>0</v>
      </c>
      <c r="K114" s="119">
        <f t="shared" si="6"/>
        <v>0</v>
      </c>
      <c r="L114" s="119">
        <f t="shared" si="7"/>
        <v>0</v>
      </c>
      <c r="M114" s="119">
        <f t="shared" si="8"/>
        <v>0</v>
      </c>
      <c r="N114" s="50"/>
      <c r="O114" s="50"/>
      <c r="P114" s="50"/>
      <c r="Q114" s="154"/>
      <c r="R114" s="154"/>
      <c r="S114" s="154"/>
      <c r="T114" s="155"/>
      <c r="U114" s="143">
        <f t="shared" si="9"/>
        <v>0</v>
      </c>
    </row>
    <row r="115" spans="1:21" x14ac:dyDescent="0.2">
      <c r="A115" s="37"/>
      <c r="B115" s="37"/>
      <c r="C115" s="156" t="s">
        <v>123</v>
      </c>
      <c r="D115" s="29"/>
      <c r="E115" s="29"/>
      <c r="F115" s="29"/>
      <c r="G115" s="51"/>
      <c r="H115" s="171"/>
      <c r="I115" s="171"/>
      <c r="J115" s="119">
        <f t="shared" si="5"/>
        <v>0</v>
      </c>
      <c r="K115" s="119">
        <f t="shared" si="6"/>
        <v>0</v>
      </c>
      <c r="L115" s="119">
        <f t="shared" si="7"/>
        <v>0</v>
      </c>
      <c r="M115" s="119">
        <f t="shared" si="8"/>
        <v>0</v>
      </c>
      <c r="N115" s="50"/>
      <c r="O115" s="50"/>
      <c r="P115" s="50"/>
      <c r="Q115" s="154"/>
      <c r="R115" s="154"/>
      <c r="S115" s="154"/>
      <c r="T115" s="155"/>
      <c r="U115" s="143">
        <f t="shared" si="9"/>
        <v>0</v>
      </c>
    </row>
    <row r="116" spans="1:21" x14ac:dyDescent="0.2">
      <c r="A116" s="37"/>
      <c r="B116" s="37"/>
      <c r="C116" s="156" t="s">
        <v>123</v>
      </c>
      <c r="D116" s="29"/>
      <c r="E116" s="29"/>
      <c r="F116" s="29"/>
      <c r="G116" s="51"/>
      <c r="H116" s="171"/>
      <c r="I116" s="171"/>
      <c r="J116" s="119">
        <f t="shared" si="5"/>
        <v>0</v>
      </c>
      <c r="K116" s="119">
        <f t="shared" si="6"/>
        <v>0</v>
      </c>
      <c r="L116" s="119">
        <f t="shared" si="7"/>
        <v>0</v>
      </c>
      <c r="M116" s="119">
        <f t="shared" si="8"/>
        <v>0</v>
      </c>
      <c r="N116" s="50"/>
      <c r="O116" s="50"/>
      <c r="P116" s="50"/>
      <c r="Q116" s="154"/>
      <c r="R116" s="154"/>
      <c r="S116" s="154"/>
      <c r="T116" s="155"/>
      <c r="U116" s="143">
        <f t="shared" si="9"/>
        <v>0</v>
      </c>
    </row>
    <row r="117" spans="1:21" x14ac:dyDescent="0.2">
      <c r="A117" s="37"/>
      <c r="B117" s="37"/>
      <c r="C117" s="156" t="s">
        <v>123</v>
      </c>
      <c r="D117" s="29"/>
      <c r="E117" s="29"/>
      <c r="F117" s="29"/>
      <c r="G117" s="51"/>
      <c r="H117" s="171"/>
      <c r="I117" s="171"/>
      <c r="J117" s="119">
        <f t="shared" si="5"/>
        <v>0</v>
      </c>
      <c r="K117" s="119">
        <f t="shared" si="6"/>
        <v>0</v>
      </c>
      <c r="L117" s="119">
        <f t="shared" si="7"/>
        <v>0</v>
      </c>
      <c r="M117" s="119">
        <f t="shared" si="8"/>
        <v>0</v>
      </c>
      <c r="N117" s="50"/>
      <c r="O117" s="50"/>
      <c r="P117" s="50"/>
      <c r="Q117" s="154"/>
      <c r="R117" s="154"/>
      <c r="S117" s="154"/>
      <c r="T117" s="155"/>
      <c r="U117" s="143">
        <f t="shared" si="9"/>
        <v>0</v>
      </c>
    </row>
    <row r="118" spans="1:21" x14ac:dyDescent="0.2">
      <c r="A118" s="37"/>
      <c r="B118" s="37"/>
      <c r="C118" s="156" t="s">
        <v>123</v>
      </c>
      <c r="D118" s="29"/>
      <c r="E118" s="29"/>
      <c r="F118" s="29"/>
      <c r="G118" s="51"/>
      <c r="H118" s="171"/>
      <c r="I118" s="171"/>
      <c r="J118" s="119">
        <f t="shared" si="5"/>
        <v>0</v>
      </c>
      <c r="K118" s="119">
        <f t="shared" si="6"/>
        <v>0</v>
      </c>
      <c r="L118" s="119">
        <f t="shared" si="7"/>
        <v>0</v>
      </c>
      <c r="M118" s="119">
        <f t="shared" si="8"/>
        <v>0</v>
      </c>
      <c r="N118" s="50"/>
      <c r="O118" s="50"/>
      <c r="P118" s="50"/>
      <c r="Q118" s="154"/>
      <c r="R118" s="154"/>
      <c r="S118" s="154"/>
      <c r="T118" s="155"/>
      <c r="U118" s="143">
        <f t="shared" si="9"/>
        <v>0</v>
      </c>
    </row>
    <row r="119" spans="1:21" x14ac:dyDescent="0.2">
      <c r="A119" s="37"/>
      <c r="B119" s="37"/>
      <c r="C119" s="156" t="s">
        <v>123</v>
      </c>
      <c r="D119" s="29"/>
      <c r="E119" s="29"/>
      <c r="F119" s="29"/>
      <c r="G119" s="51"/>
      <c r="H119" s="171"/>
      <c r="I119" s="171"/>
      <c r="J119" s="119">
        <f t="shared" si="5"/>
        <v>0</v>
      </c>
      <c r="K119" s="119">
        <f t="shared" si="6"/>
        <v>0</v>
      </c>
      <c r="L119" s="119">
        <f t="shared" si="7"/>
        <v>0</v>
      </c>
      <c r="M119" s="119">
        <f t="shared" si="8"/>
        <v>0</v>
      </c>
      <c r="N119" s="50"/>
      <c r="O119" s="50"/>
      <c r="P119" s="50"/>
      <c r="Q119" s="154"/>
      <c r="R119" s="154"/>
      <c r="S119" s="154"/>
      <c r="T119" s="155"/>
      <c r="U119" s="143">
        <f t="shared" si="9"/>
        <v>0</v>
      </c>
    </row>
    <row r="120" spans="1:21" x14ac:dyDescent="0.2">
      <c r="A120" s="37"/>
      <c r="B120" s="37"/>
      <c r="C120" s="156" t="s">
        <v>123</v>
      </c>
      <c r="D120" s="29"/>
      <c r="E120" s="29"/>
      <c r="F120" s="29"/>
      <c r="G120" s="51"/>
      <c r="H120" s="171"/>
      <c r="I120" s="171"/>
      <c r="J120" s="119">
        <f t="shared" si="5"/>
        <v>0</v>
      </c>
      <c r="K120" s="119">
        <f t="shared" si="6"/>
        <v>0</v>
      </c>
      <c r="L120" s="119">
        <f t="shared" si="7"/>
        <v>0</v>
      </c>
      <c r="M120" s="119">
        <f t="shared" si="8"/>
        <v>0</v>
      </c>
      <c r="N120" s="50"/>
      <c r="O120" s="50"/>
      <c r="P120" s="50"/>
      <c r="Q120" s="154"/>
      <c r="R120" s="154"/>
      <c r="S120" s="154"/>
      <c r="T120" s="155"/>
      <c r="U120" s="143">
        <f t="shared" si="9"/>
        <v>0</v>
      </c>
    </row>
    <row r="121" spans="1:21" x14ac:dyDescent="0.2">
      <c r="A121" s="37"/>
      <c r="B121" s="37"/>
      <c r="C121" s="156" t="s">
        <v>123</v>
      </c>
      <c r="D121" s="29"/>
      <c r="E121" s="29"/>
      <c r="F121" s="29"/>
      <c r="G121" s="51"/>
      <c r="H121" s="171"/>
      <c r="I121" s="171"/>
      <c r="J121" s="119">
        <f t="shared" si="5"/>
        <v>0</v>
      </c>
      <c r="K121" s="119">
        <f t="shared" si="6"/>
        <v>0</v>
      </c>
      <c r="L121" s="119">
        <f t="shared" si="7"/>
        <v>0</v>
      </c>
      <c r="M121" s="119">
        <f t="shared" si="8"/>
        <v>0</v>
      </c>
      <c r="N121" s="50"/>
      <c r="O121" s="50"/>
      <c r="P121" s="50"/>
      <c r="Q121" s="154"/>
      <c r="R121" s="154"/>
      <c r="S121" s="154"/>
      <c r="T121" s="155"/>
      <c r="U121" s="143">
        <f t="shared" si="9"/>
        <v>0</v>
      </c>
    </row>
    <row r="122" spans="1:21" x14ac:dyDescent="0.2">
      <c r="A122" s="37"/>
      <c r="B122" s="37"/>
      <c r="C122" s="156" t="s">
        <v>123</v>
      </c>
      <c r="D122" s="29"/>
      <c r="E122" s="29"/>
      <c r="F122" s="29"/>
      <c r="G122" s="51"/>
      <c r="H122" s="171"/>
      <c r="I122" s="171"/>
      <c r="J122" s="119">
        <f t="shared" si="5"/>
        <v>0</v>
      </c>
      <c r="K122" s="119">
        <f t="shared" si="6"/>
        <v>0</v>
      </c>
      <c r="L122" s="119">
        <f t="shared" si="7"/>
        <v>0</v>
      </c>
      <c r="M122" s="119">
        <f t="shared" si="8"/>
        <v>0</v>
      </c>
      <c r="N122" s="50"/>
      <c r="O122" s="50"/>
      <c r="P122" s="50"/>
      <c r="Q122" s="154"/>
      <c r="R122" s="154"/>
      <c r="S122" s="154"/>
      <c r="T122" s="155"/>
      <c r="U122" s="143">
        <f t="shared" si="9"/>
        <v>0</v>
      </c>
    </row>
    <row r="123" spans="1:21" x14ac:dyDescent="0.2">
      <c r="A123" s="37"/>
      <c r="B123" s="37"/>
      <c r="C123" s="156" t="s">
        <v>123</v>
      </c>
      <c r="D123" s="29"/>
      <c r="E123" s="29"/>
      <c r="F123" s="29"/>
      <c r="G123" s="51"/>
      <c r="H123" s="171"/>
      <c r="I123" s="171"/>
      <c r="J123" s="119">
        <f t="shared" si="5"/>
        <v>0</v>
      </c>
      <c r="K123" s="119">
        <f t="shared" si="6"/>
        <v>0</v>
      </c>
      <c r="L123" s="119">
        <f t="shared" si="7"/>
        <v>0</v>
      </c>
      <c r="M123" s="119">
        <f t="shared" si="8"/>
        <v>0</v>
      </c>
      <c r="N123" s="50"/>
      <c r="O123" s="50"/>
      <c r="P123" s="50"/>
      <c r="Q123" s="154"/>
      <c r="R123" s="154"/>
      <c r="S123" s="154"/>
      <c r="T123" s="155"/>
      <c r="U123" s="143">
        <f t="shared" si="9"/>
        <v>0</v>
      </c>
    </row>
    <row r="124" spans="1:21" x14ac:dyDescent="0.2">
      <c r="A124" s="37"/>
      <c r="B124" s="37"/>
      <c r="C124" s="156" t="s">
        <v>123</v>
      </c>
      <c r="D124" s="29"/>
      <c r="E124" s="29"/>
      <c r="F124" s="29"/>
      <c r="G124" s="51"/>
      <c r="H124" s="171"/>
      <c r="I124" s="171"/>
      <c r="J124" s="119">
        <f t="shared" si="5"/>
        <v>0</v>
      </c>
      <c r="K124" s="119">
        <f t="shared" si="6"/>
        <v>0</v>
      </c>
      <c r="L124" s="119">
        <f t="shared" si="7"/>
        <v>0</v>
      </c>
      <c r="M124" s="119">
        <f t="shared" si="8"/>
        <v>0</v>
      </c>
      <c r="N124" s="50"/>
      <c r="O124" s="50"/>
      <c r="P124" s="50"/>
      <c r="Q124" s="154"/>
      <c r="R124" s="154"/>
      <c r="S124" s="154"/>
      <c r="T124" s="155"/>
      <c r="U124" s="143">
        <f t="shared" si="9"/>
        <v>0</v>
      </c>
    </row>
    <row r="125" spans="1:21" x14ac:dyDescent="0.2">
      <c r="A125" s="37"/>
      <c r="B125" s="37"/>
      <c r="C125" s="156" t="s">
        <v>123</v>
      </c>
      <c r="D125" s="29"/>
      <c r="E125" s="29"/>
      <c r="F125" s="29"/>
      <c r="G125" s="51"/>
      <c r="H125" s="171"/>
      <c r="I125" s="171"/>
      <c r="J125" s="119">
        <f t="shared" si="5"/>
        <v>0</v>
      </c>
      <c r="K125" s="119">
        <f t="shared" si="6"/>
        <v>0</v>
      </c>
      <c r="L125" s="119">
        <f t="shared" si="7"/>
        <v>0</v>
      </c>
      <c r="M125" s="119">
        <f t="shared" si="8"/>
        <v>0</v>
      </c>
      <c r="N125" s="50"/>
      <c r="O125" s="50"/>
      <c r="P125" s="50"/>
      <c r="Q125" s="154"/>
      <c r="R125" s="154"/>
      <c r="S125" s="154"/>
      <c r="T125" s="155"/>
      <c r="U125" s="143">
        <f t="shared" si="9"/>
        <v>0</v>
      </c>
    </row>
    <row r="126" spans="1:21" x14ac:dyDescent="0.2">
      <c r="A126" s="37"/>
      <c r="B126" s="37"/>
      <c r="C126" s="156" t="s">
        <v>123</v>
      </c>
      <c r="D126" s="29"/>
      <c r="E126" s="29"/>
      <c r="F126" s="29"/>
      <c r="G126" s="51"/>
      <c r="H126" s="171"/>
      <c r="I126" s="171"/>
      <c r="J126" s="119">
        <f t="shared" si="5"/>
        <v>0</v>
      </c>
      <c r="K126" s="119">
        <f t="shared" si="6"/>
        <v>0</v>
      </c>
      <c r="L126" s="119">
        <f t="shared" si="7"/>
        <v>0</v>
      </c>
      <c r="M126" s="119">
        <f t="shared" si="8"/>
        <v>0</v>
      </c>
      <c r="N126" s="50"/>
      <c r="O126" s="50"/>
      <c r="P126" s="50"/>
      <c r="Q126" s="154"/>
      <c r="R126" s="154"/>
      <c r="S126" s="154"/>
      <c r="T126" s="155"/>
      <c r="U126" s="143">
        <f t="shared" si="9"/>
        <v>0</v>
      </c>
    </row>
    <row r="127" spans="1:21" x14ac:dyDescent="0.2">
      <c r="A127" s="37"/>
      <c r="B127" s="37"/>
      <c r="C127" s="156" t="s">
        <v>123</v>
      </c>
      <c r="D127" s="29"/>
      <c r="E127" s="29"/>
      <c r="F127" s="29"/>
      <c r="G127" s="51"/>
      <c r="H127" s="171"/>
      <c r="I127" s="171"/>
      <c r="J127" s="119">
        <f t="shared" si="5"/>
        <v>0</v>
      </c>
      <c r="K127" s="119">
        <f t="shared" si="6"/>
        <v>0</v>
      </c>
      <c r="L127" s="119">
        <f t="shared" si="7"/>
        <v>0</v>
      </c>
      <c r="M127" s="119">
        <f t="shared" si="8"/>
        <v>0</v>
      </c>
      <c r="N127" s="50"/>
      <c r="O127" s="50"/>
      <c r="P127" s="50"/>
      <c r="Q127" s="154"/>
      <c r="R127" s="154"/>
      <c r="S127" s="154"/>
      <c r="T127" s="155"/>
      <c r="U127" s="143">
        <f t="shared" si="9"/>
        <v>0</v>
      </c>
    </row>
    <row r="128" spans="1:21" x14ac:dyDescent="0.2">
      <c r="A128" s="37"/>
      <c r="B128" s="37"/>
      <c r="C128" s="156" t="s">
        <v>123</v>
      </c>
      <c r="D128" s="29"/>
      <c r="E128" s="29"/>
      <c r="F128" s="29"/>
      <c r="G128" s="51"/>
      <c r="H128" s="171"/>
      <c r="I128" s="171"/>
      <c r="J128" s="119">
        <f t="shared" si="5"/>
        <v>0</v>
      </c>
      <c r="K128" s="119">
        <f t="shared" si="6"/>
        <v>0</v>
      </c>
      <c r="L128" s="119">
        <f t="shared" si="7"/>
        <v>0</v>
      </c>
      <c r="M128" s="119">
        <f t="shared" si="8"/>
        <v>0</v>
      </c>
      <c r="N128" s="50"/>
      <c r="O128" s="50"/>
      <c r="P128" s="50"/>
      <c r="Q128" s="154"/>
      <c r="R128" s="154"/>
      <c r="S128" s="154"/>
      <c r="T128" s="155"/>
      <c r="U128" s="143">
        <f t="shared" si="9"/>
        <v>0</v>
      </c>
    </row>
    <row r="129" spans="1:21" x14ac:dyDescent="0.2">
      <c r="A129" s="37"/>
      <c r="B129" s="37"/>
      <c r="C129" s="156" t="s">
        <v>123</v>
      </c>
      <c r="D129" s="29"/>
      <c r="E129" s="29"/>
      <c r="F129" s="29"/>
      <c r="G129" s="51"/>
      <c r="H129" s="171"/>
      <c r="I129" s="171"/>
      <c r="J129" s="119">
        <f t="shared" si="5"/>
        <v>0</v>
      </c>
      <c r="K129" s="119">
        <f t="shared" si="6"/>
        <v>0</v>
      </c>
      <c r="L129" s="119">
        <f t="shared" si="7"/>
        <v>0</v>
      </c>
      <c r="M129" s="119">
        <f t="shared" si="8"/>
        <v>0</v>
      </c>
      <c r="N129" s="50"/>
      <c r="O129" s="50"/>
      <c r="P129" s="50"/>
      <c r="Q129" s="154"/>
      <c r="R129" s="154"/>
      <c r="S129" s="154"/>
      <c r="T129" s="155"/>
      <c r="U129" s="143">
        <f t="shared" si="9"/>
        <v>0</v>
      </c>
    </row>
    <row r="130" spans="1:21" x14ac:dyDescent="0.2">
      <c r="A130" s="37"/>
      <c r="B130" s="37"/>
      <c r="C130" s="156" t="s">
        <v>123</v>
      </c>
      <c r="D130" s="29"/>
      <c r="E130" s="29"/>
      <c r="F130" s="29"/>
      <c r="G130" s="51"/>
      <c r="H130" s="171"/>
      <c r="I130" s="171"/>
      <c r="J130" s="119">
        <f t="shared" si="5"/>
        <v>0</v>
      </c>
      <c r="K130" s="119">
        <f t="shared" si="6"/>
        <v>0</v>
      </c>
      <c r="L130" s="119">
        <f t="shared" si="7"/>
        <v>0</v>
      </c>
      <c r="M130" s="119">
        <f t="shared" si="8"/>
        <v>0</v>
      </c>
      <c r="N130" s="50"/>
      <c r="O130" s="50"/>
      <c r="P130" s="50"/>
      <c r="Q130" s="154"/>
      <c r="R130" s="154"/>
      <c r="S130" s="154"/>
      <c r="T130" s="155"/>
      <c r="U130" s="143">
        <f t="shared" si="9"/>
        <v>0</v>
      </c>
    </row>
    <row r="131" spans="1:21" x14ac:dyDescent="0.2">
      <c r="A131" s="37"/>
      <c r="B131" s="37"/>
      <c r="C131" s="156" t="s">
        <v>123</v>
      </c>
      <c r="D131" s="29"/>
      <c r="E131" s="29"/>
      <c r="F131" s="29"/>
      <c r="G131" s="51"/>
      <c r="H131" s="171"/>
      <c r="I131" s="171"/>
      <c r="J131" s="119">
        <f t="shared" si="5"/>
        <v>0</v>
      </c>
      <c r="K131" s="119">
        <f t="shared" si="6"/>
        <v>0</v>
      </c>
      <c r="L131" s="119">
        <f t="shared" si="7"/>
        <v>0</v>
      </c>
      <c r="M131" s="119">
        <f t="shared" si="8"/>
        <v>0</v>
      </c>
      <c r="N131" s="50"/>
      <c r="O131" s="50"/>
      <c r="P131" s="50"/>
      <c r="Q131" s="154"/>
      <c r="R131" s="154"/>
      <c r="S131" s="154"/>
      <c r="T131" s="155"/>
      <c r="U131" s="143">
        <f t="shared" si="9"/>
        <v>0</v>
      </c>
    </row>
    <row r="132" spans="1:21" x14ac:dyDescent="0.2">
      <c r="A132" s="37"/>
      <c r="B132" s="37"/>
      <c r="C132" s="156" t="s">
        <v>123</v>
      </c>
      <c r="D132" s="29"/>
      <c r="E132" s="29"/>
      <c r="F132" s="29"/>
      <c r="G132" s="51"/>
      <c r="H132" s="171"/>
      <c r="I132" s="171"/>
      <c r="J132" s="119">
        <f t="shared" si="5"/>
        <v>0</v>
      </c>
      <c r="K132" s="119">
        <f t="shared" si="6"/>
        <v>0</v>
      </c>
      <c r="L132" s="119">
        <f t="shared" si="7"/>
        <v>0</v>
      </c>
      <c r="M132" s="119">
        <f t="shared" si="8"/>
        <v>0</v>
      </c>
      <c r="N132" s="50"/>
      <c r="O132" s="50"/>
      <c r="P132" s="50"/>
      <c r="Q132" s="154"/>
      <c r="R132" s="154"/>
      <c r="S132" s="154"/>
      <c r="T132" s="155"/>
      <c r="U132" s="143">
        <f t="shared" si="9"/>
        <v>0</v>
      </c>
    </row>
    <row r="133" spans="1:21" x14ac:dyDescent="0.2">
      <c r="A133" s="37"/>
      <c r="B133" s="37"/>
      <c r="C133" s="156" t="s">
        <v>123</v>
      </c>
      <c r="D133" s="29"/>
      <c r="E133" s="29"/>
      <c r="F133" s="29"/>
      <c r="G133" s="51"/>
      <c r="H133" s="171"/>
      <c r="I133" s="171"/>
      <c r="J133" s="119">
        <f t="shared" si="5"/>
        <v>0</v>
      </c>
      <c r="K133" s="119">
        <f t="shared" si="6"/>
        <v>0</v>
      </c>
      <c r="L133" s="119">
        <f t="shared" si="7"/>
        <v>0</v>
      </c>
      <c r="M133" s="119">
        <f t="shared" si="8"/>
        <v>0</v>
      </c>
      <c r="N133" s="50"/>
      <c r="O133" s="50"/>
      <c r="P133" s="50"/>
      <c r="Q133" s="154"/>
      <c r="R133" s="154"/>
      <c r="S133" s="154"/>
      <c r="T133" s="155"/>
      <c r="U133" s="143">
        <f t="shared" si="9"/>
        <v>0</v>
      </c>
    </row>
    <row r="134" spans="1:21" x14ac:dyDescent="0.2">
      <c r="A134" s="37"/>
      <c r="B134" s="37"/>
      <c r="C134" s="156" t="s">
        <v>123</v>
      </c>
      <c r="D134" s="29"/>
      <c r="E134" s="29"/>
      <c r="F134" s="29"/>
      <c r="G134" s="51"/>
      <c r="H134" s="171"/>
      <c r="I134" s="171"/>
      <c r="J134" s="119">
        <f t="shared" si="5"/>
        <v>0</v>
      </c>
      <c r="K134" s="119">
        <f t="shared" si="6"/>
        <v>0</v>
      </c>
      <c r="L134" s="119">
        <f t="shared" si="7"/>
        <v>0</v>
      </c>
      <c r="M134" s="119">
        <f t="shared" si="8"/>
        <v>0</v>
      </c>
      <c r="N134" s="50"/>
      <c r="O134" s="50"/>
      <c r="P134" s="50"/>
      <c r="Q134" s="154"/>
      <c r="R134" s="154"/>
      <c r="S134" s="154"/>
      <c r="T134" s="155"/>
      <c r="U134" s="143">
        <f t="shared" si="9"/>
        <v>0</v>
      </c>
    </row>
    <row r="135" spans="1:21" x14ac:dyDescent="0.2">
      <c r="A135" s="37"/>
      <c r="B135" s="37"/>
      <c r="C135" s="156" t="s">
        <v>123</v>
      </c>
      <c r="D135" s="29"/>
      <c r="E135" s="29"/>
      <c r="F135" s="29"/>
      <c r="G135" s="51"/>
      <c r="H135" s="171"/>
      <c r="I135" s="171"/>
      <c r="J135" s="119">
        <f t="shared" si="5"/>
        <v>0</v>
      </c>
      <c r="K135" s="119">
        <f t="shared" si="6"/>
        <v>0</v>
      </c>
      <c r="L135" s="119">
        <f t="shared" si="7"/>
        <v>0</v>
      </c>
      <c r="M135" s="119">
        <f t="shared" si="8"/>
        <v>0</v>
      </c>
      <c r="N135" s="50"/>
      <c r="O135" s="50"/>
      <c r="P135" s="50"/>
      <c r="Q135" s="154"/>
      <c r="R135" s="154"/>
      <c r="S135" s="154"/>
      <c r="T135" s="155"/>
      <c r="U135" s="143">
        <f t="shared" si="9"/>
        <v>0</v>
      </c>
    </row>
    <row r="136" spans="1:21" x14ac:dyDescent="0.2">
      <c r="A136" s="37"/>
      <c r="B136" s="37"/>
      <c r="C136" s="156" t="s">
        <v>123</v>
      </c>
      <c r="D136" s="29"/>
      <c r="E136" s="29"/>
      <c r="F136" s="29"/>
      <c r="G136" s="51"/>
      <c r="H136" s="171"/>
      <c r="I136" s="171"/>
      <c r="J136" s="119">
        <f t="shared" si="5"/>
        <v>0</v>
      </c>
      <c r="K136" s="119">
        <f t="shared" si="6"/>
        <v>0</v>
      </c>
      <c r="L136" s="119">
        <f t="shared" si="7"/>
        <v>0</v>
      </c>
      <c r="M136" s="119">
        <f t="shared" si="8"/>
        <v>0</v>
      </c>
      <c r="N136" s="50"/>
      <c r="O136" s="50"/>
      <c r="P136" s="50"/>
      <c r="Q136" s="154"/>
      <c r="R136" s="154"/>
      <c r="S136" s="154"/>
      <c r="T136" s="155"/>
      <c r="U136" s="143">
        <f t="shared" si="9"/>
        <v>0</v>
      </c>
    </row>
    <row r="137" spans="1:21" x14ac:dyDescent="0.2">
      <c r="A137" s="37"/>
      <c r="B137" s="37"/>
      <c r="C137" s="156" t="s">
        <v>123</v>
      </c>
      <c r="D137" s="29"/>
      <c r="E137" s="29"/>
      <c r="F137" s="29"/>
      <c r="G137" s="51"/>
      <c r="H137" s="171"/>
      <c r="I137" s="171"/>
      <c r="J137" s="119">
        <f t="shared" si="5"/>
        <v>0</v>
      </c>
      <c r="K137" s="119">
        <f t="shared" si="6"/>
        <v>0</v>
      </c>
      <c r="L137" s="119">
        <f t="shared" si="7"/>
        <v>0</v>
      </c>
      <c r="M137" s="119">
        <f t="shared" si="8"/>
        <v>0</v>
      </c>
      <c r="N137" s="50"/>
      <c r="O137" s="50"/>
      <c r="P137" s="50"/>
      <c r="Q137" s="154"/>
      <c r="R137" s="154"/>
      <c r="S137" s="154"/>
      <c r="T137" s="155"/>
      <c r="U137" s="143">
        <f t="shared" si="9"/>
        <v>0</v>
      </c>
    </row>
    <row r="138" spans="1:21" x14ac:dyDescent="0.2">
      <c r="A138" s="37"/>
      <c r="B138" s="37"/>
      <c r="C138" s="156" t="s">
        <v>123</v>
      </c>
      <c r="D138" s="29"/>
      <c r="E138" s="29"/>
      <c r="F138" s="29"/>
      <c r="G138" s="51"/>
      <c r="H138" s="171"/>
      <c r="I138" s="171"/>
      <c r="J138" s="119">
        <f t="shared" si="5"/>
        <v>0</v>
      </c>
      <c r="K138" s="119">
        <f t="shared" si="6"/>
        <v>0</v>
      </c>
      <c r="L138" s="119">
        <f t="shared" si="7"/>
        <v>0</v>
      </c>
      <c r="M138" s="119">
        <f t="shared" si="8"/>
        <v>0</v>
      </c>
      <c r="N138" s="50"/>
      <c r="O138" s="50"/>
      <c r="P138" s="50"/>
      <c r="Q138" s="154"/>
      <c r="R138" s="154"/>
      <c r="S138" s="154"/>
      <c r="T138" s="155"/>
      <c r="U138" s="143">
        <f t="shared" si="9"/>
        <v>0</v>
      </c>
    </row>
    <row r="139" spans="1:21" x14ac:dyDescent="0.2">
      <c r="A139" s="37"/>
      <c r="B139" s="37"/>
      <c r="C139" s="156" t="s">
        <v>123</v>
      </c>
      <c r="D139" s="29"/>
      <c r="E139" s="29"/>
      <c r="F139" s="29"/>
      <c r="G139" s="51"/>
      <c r="H139" s="171"/>
      <c r="I139" s="171"/>
      <c r="J139" s="119">
        <f t="shared" si="5"/>
        <v>0</v>
      </c>
      <c r="K139" s="119">
        <f t="shared" si="6"/>
        <v>0</v>
      </c>
      <c r="L139" s="119">
        <f t="shared" si="7"/>
        <v>0</v>
      </c>
      <c r="M139" s="119">
        <f t="shared" si="8"/>
        <v>0</v>
      </c>
      <c r="N139" s="50"/>
      <c r="O139" s="50"/>
      <c r="P139" s="50"/>
      <c r="Q139" s="154"/>
      <c r="R139" s="154"/>
      <c r="S139" s="154"/>
      <c r="T139" s="155"/>
      <c r="U139" s="143">
        <f t="shared" si="9"/>
        <v>0</v>
      </c>
    </row>
    <row r="140" spans="1:21" x14ac:dyDescent="0.2">
      <c r="A140" s="37"/>
      <c r="B140" s="37"/>
      <c r="C140" s="156" t="s">
        <v>123</v>
      </c>
      <c r="D140" s="29"/>
      <c r="E140" s="29"/>
      <c r="F140" s="29"/>
      <c r="G140" s="51"/>
      <c r="H140" s="171"/>
      <c r="I140" s="171"/>
      <c r="J140" s="119">
        <f t="shared" si="5"/>
        <v>0</v>
      </c>
      <c r="K140" s="119">
        <f t="shared" si="6"/>
        <v>0</v>
      </c>
      <c r="L140" s="119">
        <f t="shared" si="7"/>
        <v>0</v>
      </c>
      <c r="M140" s="119">
        <f t="shared" si="8"/>
        <v>0</v>
      </c>
      <c r="N140" s="50"/>
      <c r="O140" s="50"/>
      <c r="P140" s="50"/>
      <c r="Q140" s="154"/>
      <c r="R140" s="154"/>
      <c r="S140" s="154"/>
      <c r="T140" s="155"/>
      <c r="U140" s="143">
        <f t="shared" si="9"/>
        <v>0</v>
      </c>
    </row>
    <row r="141" spans="1:21" x14ac:dyDescent="0.2">
      <c r="A141" s="37"/>
      <c r="B141" s="37"/>
      <c r="C141" s="156" t="s">
        <v>123</v>
      </c>
      <c r="D141" s="29"/>
      <c r="E141" s="29"/>
      <c r="F141" s="29"/>
      <c r="G141" s="51"/>
      <c r="H141" s="171"/>
      <c r="I141" s="171"/>
      <c r="J141" s="119">
        <f t="shared" si="5"/>
        <v>0</v>
      </c>
      <c r="K141" s="119">
        <f t="shared" si="6"/>
        <v>0</v>
      </c>
      <c r="L141" s="119">
        <f t="shared" si="7"/>
        <v>0</v>
      </c>
      <c r="M141" s="119">
        <f t="shared" si="8"/>
        <v>0</v>
      </c>
      <c r="N141" s="50"/>
      <c r="O141" s="50"/>
      <c r="P141" s="50"/>
      <c r="Q141" s="154"/>
      <c r="R141" s="154"/>
      <c r="S141" s="154"/>
      <c r="T141" s="155"/>
      <c r="U141" s="143">
        <f t="shared" si="9"/>
        <v>0</v>
      </c>
    </row>
    <row r="142" spans="1:21" x14ac:dyDescent="0.2">
      <c r="A142" s="37"/>
      <c r="B142" s="37"/>
      <c r="C142" s="156" t="s">
        <v>123</v>
      </c>
      <c r="D142" s="29"/>
      <c r="E142" s="29"/>
      <c r="F142" s="29"/>
      <c r="G142" s="51"/>
      <c r="H142" s="171"/>
      <c r="I142" s="171"/>
      <c r="J142" s="119">
        <f t="shared" si="5"/>
        <v>0</v>
      </c>
      <c r="K142" s="119">
        <f t="shared" si="6"/>
        <v>0</v>
      </c>
      <c r="L142" s="119">
        <f t="shared" si="7"/>
        <v>0</v>
      </c>
      <c r="M142" s="119">
        <f t="shared" si="8"/>
        <v>0</v>
      </c>
      <c r="N142" s="50"/>
      <c r="O142" s="50"/>
      <c r="P142" s="50"/>
      <c r="Q142" s="154"/>
      <c r="R142" s="154"/>
      <c r="S142" s="154"/>
      <c r="T142" s="155"/>
      <c r="U142" s="143">
        <f t="shared" si="9"/>
        <v>0</v>
      </c>
    </row>
    <row r="143" spans="1:21" x14ac:dyDescent="0.2">
      <c r="A143" s="37"/>
      <c r="B143" s="37"/>
      <c r="C143" s="156" t="s">
        <v>123</v>
      </c>
      <c r="D143" s="29"/>
      <c r="E143" s="29"/>
      <c r="F143" s="29"/>
      <c r="G143" s="51"/>
      <c r="H143" s="171"/>
      <c r="I143" s="171"/>
      <c r="J143" s="119">
        <f t="shared" ref="J143:J183" si="10">H143+I143</f>
        <v>0</v>
      </c>
      <c r="K143" s="119">
        <f t="shared" ref="K143:K183" si="11">H143*G143</f>
        <v>0</v>
      </c>
      <c r="L143" s="119">
        <f t="shared" ref="L143:L183" si="12">I143*G143</f>
        <v>0</v>
      </c>
      <c r="M143" s="119">
        <f t="shared" ref="M143:M183" si="13">IF((K143+L143)=SUM(Q143:T143),(K143+L143),"ERROR")</f>
        <v>0</v>
      </c>
      <c r="N143" s="50"/>
      <c r="O143" s="50"/>
      <c r="P143" s="50"/>
      <c r="Q143" s="154"/>
      <c r="R143" s="154"/>
      <c r="S143" s="154"/>
      <c r="T143" s="155"/>
      <c r="U143" s="143">
        <f t="shared" ref="U143:U183" si="14">IF(Q143&lt;=VLOOKUP(C143,$V$1:$W$5,2,0)/12,Q143,"ERROR")</f>
        <v>0</v>
      </c>
    </row>
    <row r="144" spans="1:21" x14ac:dyDescent="0.2">
      <c r="A144" s="37"/>
      <c r="B144" s="37"/>
      <c r="C144" s="156" t="s">
        <v>123</v>
      </c>
      <c r="D144" s="29"/>
      <c r="E144" s="29"/>
      <c r="F144" s="29"/>
      <c r="G144" s="51"/>
      <c r="H144" s="171"/>
      <c r="I144" s="171"/>
      <c r="J144" s="119">
        <f t="shared" si="10"/>
        <v>0</v>
      </c>
      <c r="K144" s="119">
        <f t="shared" si="11"/>
        <v>0</v>
      </c>
      <c r="L144" s="119">
        <f t="shared" si="12"/>
        <v>0</v>
      </c>
      <c r="M144" s="119">
        <f t="shared" si="13"/>
        <v>0</v>
      </c>
      <c r="N144" s="50"/>
      <c r="O144" s="50"/>
      <c r="P144" s="50"/>
      <c r="Q144" s="154"/>
      <c r="R144" s="154"/>
      <c r="S144" s="154"/>
      <c r="T144" s="155"/>
      <c r="U144" s="143">
        <f t="shared" si="14"/>
        <v>0</v>
      </c>
    </row>
    <row r="145" spans="1:21" x14ac:dyDescent="0.2">
      <c r="A145" s="37"/>
      <c r="B145" s="37"/>
      <c r="C145" s="156" t="s">
        <v>123</v>
      </c>
      <c r="D145" s="29"/>
      <c r="E145" s="29"/>
      <c r="F145" s="29"/>
      <c r="G145" s="51"/>
      <c r="H145" s="171"/>
      <c r="I145" s="171"/>
      <c r="J145" s="119">
        <f t="shared" si="10"/>
        <v>0</v>
      </c>
      <c r="K145" s="119">
        <f t="shared" si="11"/>
        <v>0</v>
      </c>
      <c r="L145" s="119">
        <f t="shared" si="12"/>
        <v>0</v>
      </c>
      <c r="M145" s="119">
        <f t="shared" si="13"/>
        <v>0</v>
      </c>
      <c r="N145" s="50"/>
      <c r="O145" s="50"/>
      <c r="P145" s="50"/>
      <c r="Q145" s="154"/>
      <c r="R145" s="154"/>
      <c r="S145" s="154"/>
      <c r="T145" s="155"/>
      <c r="U145" s="143">
        <f t="shared" si="14"/>
        <v>0</v>
      </c>
    </row>
    <row r="146" spans="1:21" x14ac:dyDescent="0.2">
      <c r="A146" s="37"/>
      <c r="B146" s="37"/>
      <c r="C146" s="156" t="s">
        <v>123</v>
      </c>
      <c r="D146" s="29"/>
      <c r="E146" s="29"/>
      <c r="F146" s="29"/>
      <c r="G146" s="51"/>
      <c r="H146" s="171"/>
      <c r="I146" s="171"/>
      <c r="J146" s="119">
        <f t="shared" si="10"/>
        <v>0</v>
      </c>
      <c r="K146" s="119">
        <f t="shared" si="11"/>
        <v>0</v>
      </c>
      <c r="L146" s="119">
        <f t="shared" si="12"/>
        <v>0</v>
      </c>
      <c r="M146" s="119">
        <f t="shared" si="13"/>
        <v>0</v>
      </c>
      <c r="N146" s="50"/>
      <c r="O146" s="50"/>
      <c r="P146" s="50"/>
      <c r="Q146" s="154"/>
      <c r="R146" s="154"/>
      <c r="S146" s="154"/>
      <c r="T146" s="155"/>
      <c r="U146" s="143">
        <f t="shared" si="14"/>
        <v>0</v>
      </c>
    </row>
    <row r="147" spans="1:21" x14ac:dyDescent="0.2">
      <c r="A147" s="37"/>
      <c r="B147" s="37"/>
      <c r="C147" s="156" t="s">
        <v>123</v>
      </c>
      <c r="D147" s="29"/>
      <c r="E147" s="29"/>
      <c r="F147" s="29"/>
      <c r="G147" s="51"/>
      <c r="H147" s="171"/>
      <c r="I147" s="171"/>
      <c r="J147" s="119">
        <f t="shared" si="10"/>
        <v>0</v>
      </c>
      <c r="K147" s="119">
        <f t="shared" si="11"/>
        <v>0</v>
      </c>
      <c r="L147" s="119">
        <f t="shared" si="12"/>
        <v>0</v>
      </c>
      <c r="M147" s="119">
        <f t="shared" si="13"/>
        <v>0</v>
      </c>
      <c r="N147" s="50"/>
      <c r="O147" s="50"/>
      <c r="P147" s="50"/>
      <c r="Q147" s="154"/>
      <c r="R147" s="154"/>
      <c r="S147" s="154"/>
      <c r="T147" s="155"/>
      <c r="U147" s="143">
        <f t="shared" si="14"/>
        <v>0</v>
      </c>
    </row>
    <row r="148" spans="1:21" x14ac:dyDescent="0.2">
      <c r="A148" s="37"/>
      <c r="B148" s="37"/>
      <c r="C148" s="156" t="s">
        <v>123</v>
      </c>
      <c r="D148" s="29"/>
      <c r="E148" s="29"/>
      <c r="F148" s="29"/>
      <c r="G148" s="51"/>
      <c r="H148" s="171"/>
      <c r="I148" s="171"/>
      <c r="J148" s="119">
        <f t="shared" si="10"/>
        <v>0</v>
      </c>
      <c r="K148" s="119">
        <f t="shared" si="11"/>
        <v>0</v>
      </c>
      <c r="L148" s="119">
        <f t="shared" si="12"/>
        <v>0</v>
      </c>
      <c r="M148" s="119">
        <f t="shared" si="13"/>
        <v>0</v>
      </c>
      <c r="N148" s="50"/>
      <c r="O148" s="50"/>
      <c r="P148" s="50"/>
      <c r="Q148" s="154"/>
      <c r="R148" s="154"/>
      <c r="S148" s="154"/>
      <c r="T148" s="155"/>
      <c r="U148" s="143">
        <f t="shared" si="14"/>
        <v>0</v>
      </c>
    </row>
    <row r="149" spans="1:21" x14ac:dyDescent="0.2">
      <c r="A149" s="37"/>
      <c r="B149" s="37"/>
      <c r="C149" s="156" t="s">
        <v>123</v>
      </c>
      <c r="D149" s="29"/>
      <c r="E149" s="29"/>
      <c r="F149" s="29"/>
      <c r="G149" s="51"/>
      <c r="H149" s="171"/>
      <c r="I149" s="171"/>
      <c r="J149" s="119">
        <f t="shared" si="10"/>
        <v>0</v>
      </c>
      <c r="K149" s="119">
        <f t="shared" si="11"/>
        <v>0</v>
      </c>
      <c r="L149" s="119">
        <f t="shared" si="12"/>
        <v>0</v>
      </c>
      <c r="M149" s="119">
        <f t="shared" si="13"/>
        <v>0</v>
      </c>
      <c r="N149" s="50"/>
      <c r="O149" s="50"/>
      <c r="P149" s="50"/>
      <c r="Q149" s="154"/>
      <c r="R149" s="154"/>
      <c r="S149" s="154"/>
      <c r="T149" s="155"/>
      <c r="U149" s="143">
        <f t="shared" si="14"/>
        <v>0</v>
      </c>
    </row>
    <row r="150" spans="1:21" x14ac:dyDescent="0.2">
      <c r="A150" s="37"/>
      <c r="B150" s="37"/>
      <c r="C150" s="156" t="s">
        <v>123</v>
      </c>
      <c r="D150" s="29"/>
      <c r="E150" s="29"/>
      <c r="F150" s="29"/>
      <c r="G150" s="51"/>
      <c r="H150" s="171"/>
      <c r="I150" s="171"/>
      <c r="J150" s="119">
        <f t="shared" si="10"/>
        <v>0</v>
      </c>
      <c r="K150" s="119">
        <f t="shared" si="11"/>
        <v>0</v>
      </c>
      <c r="L150" s="119">
        <f t="shared" si="12"/>
        <v>0</v>
      </c>
      <c r="M150" s="119">
        <f t="shared" si="13"/>
        <v>0</v>
      </c>
      <c r="N150" s="50"/>
      <c r="O150" s="50"/>
      <c r="P150" s="50"/>
      <c r="Q150" s="154"/>
      <c r="R150" s="154"/>
      <c r="S150" s="154"/>
      <c r="T150" s="155"/>
      <c r="U150" s="143">
        <f t="shared" si="14"/>
        <v>0</v>
      </c>
    </row>
    <row r="151" spans="1:21" x14ac:dyDescent="0.2">
      <c r="A151" s="37"/>
      <c r="B151" s="37"/>
      <c r="C151" s="156" t="s">
        <v>123</v>
      </c>
      <c r="D151" s="29"/>
      <c r="E151" s="29"/>
      <c r="F151" s="29"/>
      <c r="G151" s="51"/>
      <c r="H151" s="171"/>
      <c r="I151" s="171"/>
      <c r="J151" s="119">
        <f t="shared" si="10"/>
        <v>0</v>
      </c>
      <c r="K151" s="119">
        <f t="shared" si="11"/>
        <v>0</v>
      </c>
      <c r="L151" s="119">
        <f t="shared" si="12"/>
        <v>0</v>
      </c>
      <c r="M151" s="119">
        <f t="shared" si="13"/>
        <v>0</v>
      </c>
      <c r="N151" s="50"/>
      <c r="O151" s="50"/>
      <c r="P151" s="50"/>
      <c r="Q151" s="154"/>
      <c r="R151" s="154"/>
      <c r="S151" s="154"/>
      <c r="T151" s="155"/>
      <c r="U151" s="143">
        <f t="shared" si="14"/>
        <v>0</v>
      </c>
    </row>
    <row r="152" spans="1:21" x14ac:dyDescent="0.2">
      <c r="A152" s="37"/>
      <c r="B152" s="37"/>
      <c r="C152" s="156" t="s">
        <v>123</v>
      </c>
      <c r="D152" s="29"/>
      <c r="E152" s="29"/>
      <c r="F152" s="29"/>
      <c r="G152" s="51"/>
      <c r="H152" s="171"/>
      <c r="I152" s="171"/>
      <c r="J152" s="119">
        <f t="shared" si="10"/>
        <v>0</v>
      </c>
      <c r="K152" s="119">
        <f t="shared" si="11"/>
        <v>0</v>
      </c>
      <c r="L152" s="119">
        <f t="shared" si="12"/>
        <v>0</v>
      </c>
      <c r="M152" s="119">
        <f t="shared" si="13"/>
        <v>0</v>
      </c>
      <c r="N152" s="50"/>
      <c r="O152" s="50"/>
      <c r="P152" s="50"/>
      <c r="Q152" s="154"/>
      <c r="R152" s="154"/>
      <c r="S152" s="154"/>
      <c r="T152" s="155"/>
      <c r="U152" s="143">
        <f t="shared" si="14"/>
        <v>0</v>
      </c>
    </row>
    <row r="153" spans="1:21" x14ac:dyDescent="0.2">
      <c r="A153" s="37"/>
      <c r="B153" s="37"/>
      <c r="C153" s="156" t="s">
        <v>123</v>
      </c>
      <c r="D153" s="29"/>
      <c r="E153" s="29"/>
      <c r="F153" s="29"/>
      <c r="G153" s="51"/>
      <c r="H153" s="171"/>
      <c r="I153" s="171"/>
      <c r="J153" s="119">
        <f t="shared" si="10"/>
        <v>0</v>
      </c>
      <c r="K153" s="119">
        <f t="shared" si="11"/>
        <v>0</v>
      </c>
      <c r="L153" s="119">
        <f t="shared" si="12"/>
        <v>0</v>
      </c>
      <c r="M153" s="119">
        <f t="shared" si="13"/>
        <v>0</v>
      </c>
      <c r="N153" s="50"/>
      <c r="O153" s="50"/>
      <c r="P153" s="50"/>
      <c r="Q153" s="154"/>
      <c r="R153" s="154"/>
      <c r="S153" s="154"/>
      <c r="T153" s="155"/>
      <c r="U153" s="143">
        <f t="shared" si="14"/>
        <v>0</v>
      </c>
    </row>
    <row r="154" spans="1:21" x14ac:dyDescent="0.2">
      <c r="A154" s="37"/>
      <c r="B154" s="37"/>
      <c r="C154" s="156" t="s">
        <v>123</v>
      </c>
      <c r="D154" s="29"/>
      <c r="E154" s="29"/>
      <c r="F154" s="29"/>
      <c r="G154" s="51"/>
      <c r="H154" s="171"/>
      <c r="I154" s="171"/>
      <c r="J154" s="119">
        <f t="shared" si="10"/>
        <v>0</v>
      </c>
      <c r="K154" s="119">
        <f t="shared" si="11"/>
        <v>0</v>
      </c>
      <c r="L154" s="119">
        <f t="shared" si="12"/>
        <v>0</v>
      </c>
      <c r="M154" s="119">
        <f t="shared" si="13"/>
        <v>0</v>
      </c>
      <c r="N154" s="50"/>
      <c r="O154" s="50"/>
      <c r="P154" s="50"/>
      <c r="Q154" s="154"/>
      <c r="R154" s="154"/>
      <c r="S154" s="154"/>
      <c r="T154" s="155"/>
      <c r="U154" s="143">
        <f t="shared" si="14"/>
        <v>0</v>
      </c>
    </row>
    <row r="155" spans="1:21" x14ac:dyDescent="0.2">
      <c r="A155" s="37"/>
      <c r="B155" s="37"/>
      <c r="C155" s="156" t="s">
        <v>123</v>
      </c>
      <c r="D155" s="29"/>
      <c r="E155" s="29"/>
      <c r="F155" s="29"/>
      <c r="G155" s="51"/>
      <c r="H155" s="171"/>
      <c r="I155" s="171"/>
      <c r="J155" s="119">
        <f t="shared" si="10"/>
        <v>0</v>
      </c>
      <c r="K155" s="119">
        <f t="shared" si="11"/>
        <v>0</v>
      </c>
      <c r="L155" s="119">
        <f t="shared" si="12"/>
        <v>0</v>
      </c>
      <c r="M155" s="119">
        <f t="shared" si="13"/>
        <v>0</v>
      </c>
      <c r="N155" s="50"/>
      <c r="O155" s="50"/>
      <c r="P155" s="50"/>
      <c r="Q155" s="154"/>
      <c r="R155" s="154"/>
      <c r="S155" s="154"/>
      <c r="T155" s="155"/>
      <c r="U155" s="143">
        <f t="shared" si="14"/>
        <v>0</v>
      </c>
    </row>
    <row r="156" spans="1:21" x14ac:dyDescent="0.2">
      <c r="A156" s="37"/>
      <c r="B156" s="37"/>
      <c r="C156" s="156" t="s">
        <v>123</v>
      </c>
      <c r="D156" s="29"/>
      <c r="E156" s="29"/>
      <c r="F156" s="29"/>
      <c r="G156" s="51"/>
      <c r="H156" s="171"/>
      <c r="I156" s="171"/>
      <c r="J156" s="119">
        <f t="shared" si="10"/>
        <v>0</v>
      </c>
      <c r="K156" s="119">
        <f t="shared" si="11"/>
        <v>0</v>
      </c>
      <c r="L156" s="119">
        <f t="shared" si="12"/>
        <v>0</v>
      </c>
      <c r="M156" s="119">
        <f t="shared" si="13"/>
        <v>0</v>
      </c>
      <c r="N156" s="50"/>
      <c r="O156" s="50"/>
      <c r="P156" s="50"/>
      <c r="Q156" s="154"/>
      <c r="R156" s="154"/>
      <c r="S156" s="154"/>
      <c r="T156" s="155"/>
      <c r="U156" s="143">
        <f t="shared" si="14"/>
        <v>0</v>
      </c>
    </row>
    <row r="157" spans="1:21" x14ac:dyDescent="0.2">
      <c r="A157" s="37"/>
      <c r="B157" s="37"/>
      <c r="C157" s="156" t="s">
        <v>123</v>
      </c>
      <c r="D157" s="29"/>
      <c r="E157" s="29"/>
      <c r="F157" s="29"/>
      <c r="G157" s="51"/>
      <c r="H157" s="171"/>
      <c r="I157" s="171"/>
      <c r="J157" s="119">
        <f t="shared" si="10"/>
        <v>0</v>
      </c>
      <c r="K157" s="119">
        <f t="shared" si="11"/>
        <v>0</v>
      </c>
      <c r="L157" s="119">
        <f t="shared" si="12"/>
        <v>0</v>
      </c>
      <c r="M157" s="119">
        <f t="shared" si="13"/>
        <v>0</v>
      </c>
      <c r="N157" s="50"/>
      <c r="O157" s="50"/>
      <c r="P157" s="50"/>
      <c r="Q157" s="154"/>
      <c r="R157" s="154"/>
      <c r="S157" s="154"/>
      <c r="T157" s="155"/>
      <c r="U157" s="143">
        <f t="shared" si="14"/>
        <v>0</v>
      </c>
    </row>
    <row r="158" spans="1:21" x14ac:dyDescent="0.2">
      <c r="A158" s="37"/>
      <c r="B158" s="37"/>
      <c r="C158" s="156" t="s">
        <v>123</v>
      </c>
      <c r="D158" s="29"/>
      <c r="E158" s="29"/>
      <c r="F158" s="29"/>
      <c r="G158" s="51"/>
      <c r="H158" s="171"/>
      <c r="I158" s="171"/>
      <c r="J158" s="119">
        <f t="shared" si="10"/>
        <v>0</v>
      </c>
      <c r="K158" s="119">
        <f t="shared" si="11"/>
        <v>0</v>
      </c>
      <c r="L158" s="119">
        <f t="shared" si="12"/>
        <v>0</v>
      </c>
      <c r="M158" s="119">
        <f t="shared" si="13"/>
        <v>0</v>
      </c>
      <c r="N158" s="50"/>
      <c r="O158" s="50"/>
      <c r="P158" s="50"/>
      <c r="Q158" s="154"/>
      <c r="R158" s="154"/>
      <c r="S158" s="154"/>
      <c r="T158" s="155"/>
      <c r="U158" s="143">
        <f t="shared" si="14"/>
        <v>0</v>
      </c>
    </row>
    <row r="159" spans="1:21" x14ac:dyDescent="0.2">
      <c r="A159" s="37"/>
      <c r="B159" s="37"/>
      <c r="C159" s="156" t="s">
        <v>123</v>
      </c>
      <c r="D159" s="29"/>
      <c r="E159" s="29"/>
      <c r="F159" s="29"/>
      <c r="G159" s="51"/>
      <c r="H159" s="171"/>
      <c r="I159" s="171"/>
      <c r="J159" s="119">
        <f t="shared" si="10"/>
        <v>0</v>
      </c>
      <c r="K159" s="119">
        <f t="shared" si="11"/>
        <v>0</v>
      </c>
      <c r="L159" s="119">
        <f t="shared" si="12"/>
        <v>0</v>
      </c>
      <c r="M159" s="119">
        <f t="shared" si="13"/>
        <v>0</v>
      </c>
      <c r="N159" s="50"/>
      <c r="O159" s="50"/>
      <c r="P159" s="50"/>
      <c r="Q159" s="154"/>
      <c r="R159" s="154"/>
      <c r="S159" s="154"/>
      <c r="T159" s="155"/>
      <c r="U159" s="143">
        <f t="shared" si="14"/>
        <v>0</v>
      </c>
    </row>
    <row r="160" spans="1:21" x14ac:dyDescent="0.2">
      <c r="A160" s="37"/>
      <c r="B160" s="37"/>
      <c r="C160" s="156" t="s">
        <v>123</v>
      </c>
      <c r="D160" s="29"/>
      <c r="E160" s="29"/>
      <c r="F160" s="29"/>
      <c r="G160" s="51"/>
      <c r="H160" s="171"/>
      <c r="I160" s="171"/>
      <c r="J160" s="119">
        <f t="shared" si="10"/>
        <v>0</v>
      </c>
      <c r="K160" s="119">
        <f t="shared" si="11"/>
        <v>0</v>
      </c>
      <c r="L160" s="119">
        <f t="shared" si="12"/>
        <v>0</v>
      </c>
      <c r="M160" s="119">
        <f t="shared" si="13"/>
        <v>0</v>
      </c>
      <c r="N160" s="50"/>
      <c r="O160" s="50"/>
      <c r="P160" s="50"/>
      <c r="Q160" s="154"/>
      <c r="R160" s="154"/>
      <c r="S160" s="154"/>
      <c r="T160" s="155"/>
      <c r="U160" s="143">
        <f t="shared" si="14"/>
        <v>0</v>
      </c>
    </row>
    <row r="161" spans="1:21" x14ac:dyDescent="0.2">
      <c r="A161" s="37"/>
      <c r="B161" s="37"/>
      <c r="C161" s="156" t="s">
        <v>123</v>
      </c>
      <c r="D161" s="29"/>
      <c r="E161" s="29"/>
      <c r="F161" s="29"/>
      <c r="G161" s="51"/>
      <c r="H161" s="171"/>
      <c r="I161" s="171"/>
      <c r="J161" s="119">
        <f t="shared" si="10"/>
        <v>0</v>
      </c>
      <c r="K161" s="119">
        <f t="shared" si="11"/>
        <v>0</v>
      </c>
      <c r="L161" s="119">
        <f t="shared" si="12"/>
        <v>0</v>
      </c>
      <c r="M161" s="119">
        <f t="shared" si="13"/>
        <v>0</v>
      </c>
      <c r="N161" s="50"/>
      <c r="O161" s="50"/>
      <c r="P161" s="50"/>
      <c r="Q161" s="154"/>
      <c r="R161" s="154"/>
      <c r="S161" s="154"/>
      <c r="T161" s="155"/>
      <c r="U161" s="143">
        <f t="shared" si="14"/>
        <v>0</v>
      </c>
    </row>
    <row r="162" spans="1:21" x14ac:dyDescent="0.2">
      <c r="A162" s="37"/>
      <c r="B162" s="37"/>
      <c r="C162" s="156" t="s">
        <v>123</v>
      </c>
      <c r="D162" s="29"/>
      <c r="E162" s="29"/>
      <c r="F162" s="29"/>
      <c r="G162" s="51"/>
      <c r="H162" s="171"/>
      <c r="I162" s="171"/>
      <c r="J162" s="119">
        <f t="shared" si="10"/>
        <v>0</v>
      </c>
      <c r="K162" s="119">
        <f t="shared" si="11"/>
        <v>0</v>
      </c>
      <c r="L162" s="119">
        <f t="shared" si="12"/>
        <v>0</v>
      </c>
      <c r="M162" s="119">
        <f t="shared" si="13"/>
        <v>0</v>
      </c>
      <c r="N162" s="50"/>
      <c r="O162" s="50"/>
      <c r="P162" s="50"/>
      <c r="Q162" s="154"/>
      <c r="R162" s="154"/>
      <c r="S162" s="154"/>
      <c r="T162" s="155"/>
      <c r="U162" s="143">
        <f t="shared" si="14"/>
        <v>0</v>
      </c>
    </row>
    <row r="163" spans="1:21" x14ac:dyDescent="0.2">
      <c r="A163" s="37"/>
      <c r="B163" s="37"/>
      <c r="C163" s="156" t="s">
        <v>123</v>
      </c>
      <c r="D163" s="29"/>
      <c r="E163" s="29"/>
      <c r="F163" s="29"/>
      <c r="G163" s="51"/>
      <c r="H163" s="171"/>
      <c r="I163" s="171"/>
      <c r="J163" s="119">
        <f t="shared" si="10"/>
        <v>0</v>
      </c>
      <c r="K163" s="119">
        <f t="shared" si="11"/>
        <v>0</v>
      </c>
      <c r="L163" s="119">
        <f t="shared" si="12"/>
        <v>0</v>
      </c>
      <c r="M163" s="119">
        <f t="shared" si="13"/>
        <v>0</v>
      </c>
      <c r="N163" s="50"/>
      <c r="O163" s="50"/>
      <c r="P163" s="50"/>
      <c r="Q163" s="154"/>
      <c r="R163" s="154"/>
      <c r="S163" s="154"/>
      <c r="T163" s="155"/>
      <c r="U163" s="143">
        <f t="shared" si="14"/>
        <v>0</v>
      </c>
    </row>
    <row r="164" spans="1:21" x14ac:dyDescent="0.2">
      <c r="A164" s="37"/>
      <c r="B164" s="37"/>
      <c r="C164" s="156" t="s">
        <v>123</v>
      </c>
      <c r="D164" s="29"/>
      <c r="E164" s="29"/>
      <c r="F164" s="29"/>
      <c r="G164" s="51"/>
      <c r="H164" s="171"/>
      <c r="I164" s="171"/>
      <c r="J164" s="119">
        <f t="shared" si="10"/>
        <v>0</v>
      </c>
      <c r="K164" s="119">
        <f t="shared" si="11"/>
        <v>0</v>
      </c>
      <c r="L164" s="119">
        <f t="shared" si="12"/>
        <v>0</v>
      </c>
      <c r="M164" s="119">
        <f t="shared" si="13"/>
        <v>0</v>
      </c>
      <c r="N164" s="50"/>
      <c r="O164" s="50"/>
      <c r="P164" s="50"/>
      <c r="Q164" s="154"/>
      <c r="R164" s="154"/>
      <c r="S164" s="154"/>
      <c r="T164" s="155"/>
      <c r="U164" s="143">
        <f t="shared" si="14"/>
        <v>0</v>
      </c>
    </row>
    <row r="165" spans="1:21" x14ac:dyDescent="0.2">
      <c r="A165" s="37"/>
      <c r="B165" s="37"/>
      <c r="C165" s="156" t="s">
        <v>123</v>
      </c>
      <c r="D165" s="29"/>
      <c r="E165" s="29"/>
      <c r="F165" s="29"/>
      <c r="G165" s="51"/>
      <c r="H165" s="171"/>
      <c r="I165" s="171"/>
      <c r="J165" s="119">
        <f t="shared" si="10"/>
        <v>0</v>
      </c>
      <c r="K165" s="119">
        <f t="shared" si="11"/>
        <v>0</v>
      </c>
      <c r="L165" s="119">
        <f t="shared" si="12"/>
        <v>0</v>
      </c>
      <c r="M165" s="119">
        <f t="shared" si="13"/>
        <v>0</v>
      </c>
      <c r="N165" s="50"/>
      <c r="O165" s="50"/>
      <c r="P165" s="50"/>
      <c r="Q165" s="154"/>
      <c r="R165" s="154"/>
      <c r="S165" s="154"/>
      <c r="T165" s="155"/>
      <c r="U165" s="143">
        <f t="shared" si="14"/>
        <v>0</v>
      </c>
    </row>
    <row r="166" spans="1:21" x14ac:dyDescent="0.2">
      <c r="A166" s="37"/>
      <c r="B166" s="37"/>
      <c r="C166" s="156" t="s">
        <v>123</v>
      </c>
      <c r="D166" s="29"/>
      <c r="E166" s="29"/>
      <c r="F166" s="29"/>
      <c r="G166" s="51"/>
      <c r="H166" s="171"/>
      <c r="I166" s="171"/>
      <c r="J166" s="119">
        <f t="shared" si="10"/>
        <v>0</v>
      </c>
      <c r="K166" s="119">
        <f t="shared" si="11"/>
        <v>0</v>
      </c>
      <c r="L166" s="119">
        <f t="shared" si="12"/>
        <v>0</v>
      </c>
      <c r="M166" s="119">
        <f t="shared" si="13"/>
        <v>0</v>
      </c>
      <c r="N166" s="50"/>
      <c r="O166" s="50"/>
      <c r="P166" s="50"/>
      <c r="Q166" s="154"/>
      <c r="R166" s="154"/>
      <c r="S166" s="154"/>
      <c r="T166" s="155"/>
      <c r="U166" s="143">
        <f t="shared" si="14"/>
        <v>0</v>
      </c>
    </row>
    <row r="167" spans="1:21" x14ac:dyDescent="0.2">
      <c r="A167" s="37"/>
      <c r="B167" s="37"/>
      <c r="C167" s="156" t="s">
        <v>123</v>
      </c>
      <c r="D167" s="29"/>
      <c r="E167" s="29"/>
      <c r="F167" s="29"/>
      <c r="G167" s="51"/>
      <c r="H167" s="171"/>
      <c r="I167" s="171"/>
      <c r="J167" s="119">
        <f t="shared" si="10"/>
        <v>0</v>
      </c>
      <c r="K167" s="119">
        <f t="shared" si="11"/>
        <v>0</v>
      </c>
      <c r="L167" s="119">
        <f t="shared" si="12"/>
        <v>0</v>
      </c>
      <c r="M167" s="119">
        <f t="shared" si="13"/>
        <v>0</v>
      </c>
      <c r="N167" s="50"/>
      <c r="O167" s="50"/>
      <c r="P167" s="50"/>
      <c r="Q167" s="154"/>
      <c r="R167" s="154"/>
      <c r="S167" s="154"/>
      <c r="T167" s="155"/>
      <c r="U167" s="143">
        <f t="shared" si="14"/>
        <v>0</v>
      </c>
    </row>
    <row r="168" spans="1:21" x14ac:dyDescent="0.2">
      <c r="A168" s="37"/>
      <c r="B168" s="37"/>
      <c r="C168" s="156" t="s">
        <v>123</v>
      </c>
      <c r="D168" s="29"/>
      <c r="E168" s="29"/>
      <c r="F168" s="29"/>
      <c r="G168" s="51"/>
      <c r="H168" s="171"/>
      <c r="I168" s="171"/>
      <c r="J168" s="119">
        <f t="shared" si="10"/>
        <v>0</v>
      </c>
      <c r="K168" s="119">
        <f t="shared" si="11"/>
        <v>0</v>
      </c>
      <c r="L168" s="119">
        <f t="shared" si="12"/>
        <v>0</v>
      </c>
      <c r="M168" s="119">
        <f t="shared" si="13"/>
        <v>0</v>
      </c>
      <c r="N168" s="50"/>
      <c r="O168" s="50"/>
      <c r="P168" s="50"/>
      <c r="Q168" s="154"/>
      <c r="R168" s="154"/>
      <c r="S168" s="154"/>
      <c r="T168" s="155"/>
      <c r="U168" s="143">
        <f t="shared" si="14"/>
        <v>0</v>
      </c>
    </row>
    <row r="169" spans="1:21" x14ac:dyDescent="0.2">
      <c r="A169" s="37"/>
      <c r="B169" s="37"/>
      <c r="C169" s="156" t="s">
        <v>123</v>
      </c>
      <c r="D169" s="29"/>
      <c r="E169" s="29"/>
      <c r="F169" s="29"/>
      <c r="G169" s="51"/>
      <c r="H169" s="171"/>
      <c r="I169" s="171"/>
      <c r="J169" s="119">
        <f t="shared" si="10"/>
        <v>0</v>
      </c>
      <c r="K169" s="119">
        <f t="shared" si="11"/>
        <v>0</v>
      </c>
      <c r="L169" s="119">
        <f t="shared" si="12"/>
        <v>0</v>
      </c>
      <c r="M169" s="119">
        <f t="shared" si="13"/>
        <v>0</v>
      </c>
      <c r="N169" s="50"/>
      <c r="O169" s="50"/>
      <c r="P169" s="50"/>
      <c r="Q169" s="154"/>
      <c r="R169" s="154"/>
      <c r="S169" s="154"/>
      <c r="T169" s="155"/>
      <c r="U169" s="143">
        <f t="shared" si="14"/>
        <v>0</v>
      </c>
    </row>
    <row r="170" spans="1:21" x14ac:dyDescent="0.2">
      <c r="A170" s="37"/>
      <c r="B170" s="37"/>
      <c r="C170" s="156" t="s">
        <v>123</v>
      </c>
      <c r="D170" s="29"/>
      <c r="E170" s="29"/>
      <c r="F170" s="29"/>
      <c r="G170" s="51"/>
      <c r="H170" s="171"/>
      <c r="I170" s="171"/>
      <c r="J170" s="119">
        <f t="shared" si="10"/>
        <v>0</v>
      </c>
      <c r="K170" s="119">
        <f t="shared" si="11"/>
        <v>0</v>
      </c>
      <c r="L170" s="119">
        <f t="shared" si="12"/>
        <v>0</v>
      </c>
      <c r="M170" s="119">
        <f t="shared" si="13"/>
        <v>0</v>
      </c>
      <c r="N170" s="50"/>
      <c r="O170" s="50"/>
      <c r="P170" s="50"/>
      <c r="Q170" s="154"/>
      <c r="R170" s="154"/>
      <c r="S170" s="154"/>
      <c r="T170" s="155"/>
      <c r="U170" s="143">
        <f t="shared" si="14"/>
        <v>0</v>
      </c>
    </row>
    <row r="171" spans="1:21" x14ac:dyDescent="0.2">
      <c r="A171" s="37"/>
      <c r="B171" s="37"/>
      <c r="C171" s="156" t="s">
        <v>123</v>
      </c>
      <c r="D171" s="29"/>
      <c r="E171" s="29"/>
      <c r="F171" s="29"/>
      <c r="G171" s="51"/>
      <c r="H171" s="171"/>
      <c r="I171" s="171"/>
      <c r="J171" s="119">
        <f t="shared" si="10"/>
        <v>0</v>
      </c>
      <c r="K171" s="119">
        <f t="shared" si="11"/>
        <v>0</v>
      </c>
      <c r="L171" s="119">
        <f t="shared" si="12"/>
        <v>0</v>
      </c>
      <c r="M171" s="119">
        <f t="shared" si="13"/>
        <v>0</v>
      </c>
      <c r="N171" s="50"/>
      <c r="O171" s="50"/>
      <c r="P171" s="50"/>
      <c r="Q171" s="154"/>
      <c r="R171" s="154"/>
      <c r="S171" s="154"/>
      <c r="T171" s="155"/>
      <c r="U171" s="143">
        <f t="shared" si="14"/>
        <v>0</v>
      </c>
    </row>
    <row r="172" spans="1:21" x14ac:dyDescent="0.2">
      <c r="A172" s="37"/>
      <c r="B172" s="37"/>
      <c r="C172" s="156" t="s">
        <v>123</v>
      </c>
      <c r="D172" s="29"/>
      <c r="E172" s="29"/>
      <c r="F172" s="29"/>
      <c r="G172" s="51"/>
      <c r="H172" s="171"/>
      <c r="I172" s="171"/>
      <c r="J172" s="119">
        <f t="shared" si="10"/>
        <v>0</v>
      </c>
      <c r="K172" s="119">
        <f t="shared" si="11"/>
        <v>0</v>
      </c>
      <c r="L172" s="119">
        <f t="shared" si="12"/>
        <v>0</v>
      </c>
      <c r="M172" s="119">
        <f t="shared" si="13"/>
        <v>0</v>
      </c>
      <c r="N172" s="50"/>
      <c r="O172" s="50"/>
      <c r="P172" s="50"/>
      <c r="Q172" s="154"/>
      <c r="R172" s="154"/>
      <c r="S172" s="154"/>
      <c r="T172" s="155"/>
      <c r="U172" s="143">
        <f t="shared" si="14"/>
        <v>0</v>
      </c>
    </row>
    <row r="173" spans="1:21" x14ac:dyDescent="0.2">
      <c r="A173" s="37"/>
      <c r="B173" s="37"/>
      <c r="C173" s="156" t="s">
        <v>123</v>
      </c>
      <c r="D173" s="29"/>
      <c r="E173" s="29"/>
      <c r="F173" s="29"/>
      <c r="G173" s="51"/>
      <c r="H173" s="171"/>
      <c r="I173" s="171"/>
      <c r="J173" s="119">
        <f t="shared" si="10"/>
        <v>0</v>
      </c>
      <c r="K173" s="119">
        <f t="shared" si="11"/>
        <v>0</v>
      </c>
      <c r="L173" s="119">
        <f t="shared" si="12"/>
        <v>0</v>
      </c>
      <c r="M173" s="119">
        <f t="shared" si="13"/>
        <v>0</v>
      </c>
      <c r="N173" s="50"/>
      <c r="O173" s="50"/>
      <c r="P173" s="50"/>
      <c r="Q173" s="154"/>
      <c r="R173" s="154"/>
      <c r="S173" s="154"/>
      <c r="T173" s="155"/>
      <c r="U173" s="143">
        <f t="shared" si="14"/>
        <v>0</v>
      </c>
    </row>
    <row r="174" spans="1:21" x14ac:dyDescent="0.2">
      <c r="A174" s="37"/>
      <c r="B174" s="37"/>
      <c r="C174" s="156" t="s">
        <v>123</v>
      </c>
      <c r="D174" s="29"/>
      <c r="E174" s="29"/>
      <c r="F174" s="29"/>
      <c r="G174" s="51"/>
      <c r="H174" s="171"/>
      <c r="I174" s="171"/>
      <c r="J174" s="119">
        <f t="shared" si="10"/>
        <v>0</v>
      </c>
      <c r="K174" s="119">
        <f t="shared" si="11"/>
        <v>0</v>
      </c>
      <c r="L174" s="119">
        <f t="shared" si="12"/>
        <v>0</v>
      </c>
      <c r="M174" s="119">
        <f t="shared" si="13"/>
        <v>0</v>
      </c>
      <c r="N174" s="50"/>
      <c r="O174" s="50"/>
      <c r="P174" s="50"/>
      <c r="Q174" s="154"/>
      <c r="R174" s="154"/>
      <c r="S174" s="154"/>
      <c r="T174" s="155"/>
      <c r="U174" s="143">
        <f t="shared" si="14"/>
        <v>0</v>
      </c>
    </row>
    <row r="175" spans="1:21" x14ac:dyDescent="0.2">
      <c r="A175" s="37"/>
      <c r="B175" s="37"/>
      <c r="C175" s="156" t="s">
        <v>123</v>
      </c>
      <c r="D175" s="29"/>
      <c r="E175" s="29"/>
      <c r="F175" s="29"/>
      <c r="G175" s="51"/>
      <c r="H175" s="171"/>
      <c r="I175" s="171"/>
      <c r="J175" s="119">
        <f t="shared" si="10"/>
        <v>0</v>
      </c>
      <c r="K175" s="119">
        <f t="shared" si="11"/>
        <v>0</v>
      </c>
      <c r="L175" s="119">
        <f t="shared" si="12"/>
        <v>0</v>
      </c>
      <c r="M175" s="119">
        <f t="shared" si="13"/>
        <v>0</v>
      </c>
      <c r="N175" s="50"/>
      <c r="O175" s="50"/>
      <c r="P175" s="50"/>
      <c r="Q175" s="154"/>
      <c r="R175" s="154"/>
      <c r="S175" s="154"/>
      <c r="T175" s="155"/>
      <c r="U175" s="143">
        <f t="shared" si="14"/>
        <v>0</v>
      </c>
    </row>
    <row r="176" spans="1:21" x14ac:dyDescent="0.2">
      <c r="A176" s="37"/>
      <c r="B176" s="37"/>
      <c r="C176" s="156" t="s">
        <v>123</v>
      </c>
      <c r="D176" s="29"/>
      <c r="E176" s="29"/>
      <c r="F176" s="29"/>
      <c r="G176" s="51"/>
      <c r="H176" s="171"/>
      <c r="I176" s="171"/>
      <c r="J176" s="119">
        <f t="shared" si="10"/>
        <v>0</v>
      </c>
      <c r="K176" s="119">
        <f t="shared" si="11"/>
        <v>0</v>
      </c>
      <c r="L176" s="119">
        <f t="shared" si="12"/>
        <v>0</v>
      </c>
      <c r="M176" s="119">
        <f t="shared" si="13"/>
        <v>0</v>
      </c>
      <c r="N176" s="50"/>
      <c r="O176" s="50"/>
      <c r="P176" s="50"/>
      <c r="Q176" s="154"/>
      <c r="R176" s="154"/>
      <c r="S176" s="154"/>
      <c r="T176" s="155"/>
      <c r="U176" s="143">
        <f t="shared" si="14"/>
        <v>0</v>
      </c>
    </row>
    <row r="177" spans="1:21" x14ac:dyDescent="0.2">
      <c r="A177" s="37"/>
      <c r="B177" s="37"/>
      <c r="C177" s="156" t="s">
        <v>123</v>
      </c>
      <c r="D177" s="29"/>
      <c r="E177" s="29"/>
      <c r="F177" s="29"/>
      <c r="G177" s="51"/>
      <c r="H177" s="171"/>
      <c r="I177" s="171"/>
      <c r="J177" s="119">
        <f t="shared" si="10"/>
        <v>0</v>
      </c>
      <c r="K177" s="119">
        <f t="shared" si="11"/>
        <v>0</v>
      </c>
      <c r="L177" s="119">
        <f t="shared" si="12"/>
        <v>0</v>
      </c>
      <c r="M177" s="119">
        <f t="shared" si="13"/>
        <v>0</v>
      </c>
      <c r="N177" s="50"/>
      <c r="O177" s="50"/>
      <c r="P177" s="50"/>
      <c r="Q177" s="154"/>
      <c r="R177" s="154"/>
      <c r="S177" s="154"/>
      <c r="T177" s="155"/>
      <c r="U177" s="143">
        <f t="shared" si="14"/>
        <v>0</v>
      </c>
    </row>
    <row r="178" spans="1:21" x14ac:dyDescent="0.2">
      <c r="A178" s="37"/>
      <c r="B178" s="37"/>
      <c r="C178" s="156" t="s">
        <v>123</v>
      </c>
      <c r="D178" s="29"/>
      <c r="E178" s="29"/>
      <c r="F178" s="29"/>
      <c r="G178" s="51"/>
      <c r="H178" s="171"/>
      <c r="I178" s="171"/>
      <c r="J178" s="119">
        <f t="shared" si="10"/>
        <v>0</v>
      </c>
      <c r="K178" s="119">
        <f t="shared" si="11"/>
        <v>0</v>
      </c>
      <c r="L178" s="119">
        <f t="shared" si="12"/>
        <v>0</v>
      </c>
      <c r="M178" s="119">
        <f t="shared" si="13"/>
        <v>0</v>
      </c>
      <c r="N178" s="50"/>
      <c r="O178" s="50"/>
      <c r="P178" s="50"/>
      <c r="Q178" s="154"/>
      <c r="R178" s="154"/>
      <c r="S178" s="154"/>
      <c r="T178" s="155"/>
      <c r="U178" s="143">
        <f t="shared" si="14"/>
        <v>0</v>
      </c>
    </row>
    <row r="179" spans="1:21" x14ac:dyDescent="0.2">
      <c r="A179" s="37"/>
      <c r="B179" s="37"/>
      <c r="C179" s="156" t="s">
        <v>123</v>
      </c>
      <c r="D179" s="29"/>
      <c r="E179" s="29"/>
      <c r="F179" s="29"/>
      <c r="G179" s="51"/>
      <c r="H179" s="171"/>
      <c r="I179" s="171"/>
      <c r="J179" s="119">
        <f t="shared" si="10"/>
        <v>0</v>
      </c>
      <c r="K179" s="119">
        <f t="shared" si="11"/>
        <v>0</v>
      </c>
      <c r="L179" s="119">
        <f t="shared" si="12"/>
        <v>0</v>
      </c>
      <c r="M179" s="119">
        <f t="shared" si="13"/>
        <v>0</v>
      </c>
      <c r="N179" s="50"/>
      <c r="O179" s="50"/>
      <c r="P179" s="50"/>
      <c r="Q179" s="154"/>
      <c r="R179" s="154"/>
      <c r="S179" s="154"/>
      <c r="T179" s="155"/>
      <c r="U179" s="143">
        <f t="shared" si="14"/>
        <v>0</v>
      </c>
    </row>
    <row r="180" spans="1:21" x14ac:dyDescent="0.2">
      <c r="A180" s="37"/>
      <c r="B180" s="37"/>
      <c r="C180" s="156" t="s">
        <v>123</v>
      </c>
      <c r="D180" s="29"/>
      <c r="E180" s="29"/>
      <c r="F180" s="29"/>
      <c r="G180" s="51"/>
      <c r="H180" s="171"/>
      <c r="I180" s="171"/>
      <c r="J180" s="119">
        <f t="shared" si="10"/>
        <v>0</v>
      </c>
      <c r="K180" s="119">
        <f t="shared" si="11"/>
        <v>0</v>
      </c>
      <c r="L180" s="119">
        <f t="shared" si="12"/>
        <v>0</v>
      </c>
      <c r="M180" s="119">
        <f t="shared" si="13"/>
        <v>0</v>
      </c>
      <c r="N180" s="50"/>
      <c r="O180" s="50"/>
      <c r="P180" s="50"/>
      <c r="Q180" s="154"/>
      <c r="R180" s="154"/>
      <c r="S180" s="154"/>
      <c r="T180" s="155"/>
      <c r="U180" s="143">
        <f t="shared" si="14"/>
        <v>0</v>
      </c>
    </row>
    <row r="181" spans="1:21" x14ac:dyDescent="0.2">
      <c r="A181" s="37"/>
      <c r="B181" s="37"/>
      <c r="C181" s="156" t="s">
        <v>123</v>
      </c>
      <c r="D181" s="29"/>
      <c r="E181" s="29"/>
      <c r="F181" s="29"/>
      <c r="G181" s="51"/>
      <c r="H181" s="171"/>
      <c r="I181" s="171"/>
      <c r="J181" s="119">
        <f t="shared" si="10"/>
        <v>0</v>
      </c>
      <c r="K181" s="119">
        <f t="shared" si="11"/>
        <v>0</v>
      </c>
      <c r="L181" s="119">
        <f t="shared" si="12"/>
        <v>0</v>
      </c>
      <c r="M181" s="119">
        <f t="shared" si="13"/>
        <v>0</v>
      </c>
      <c r="N181" s="50"/>
      <c r="O181" s="50"/>
      <c r="P181" s="50"/>
      <c r="Q181" s="154"/>
      <c r="R181" s="154"/>
      <c r="S181" s="154"/>
      <c r="T181" s="155"/>
      <c r="U181" s="143">
        <f t="shared" si="14"/>
        <v>0</v>
      </c>
    </row>
    <row r="182" spans="1:21" x14ac:dyDescent="0.2">
      <c r="A182" s="37"/>
      <c r="B182" s="37"/>
      <c r="C182" s="156" t="s">
        <v>123</v>
      </c>
      <c r="D182" s="29"/>
      <c r="E182" s="29"/>
      <c r="F182" s="29"/>
      <c r="G182" s="51"/>
      <c r="H182" s="171"/>
      <c r="I182" s="171"/>
      <c r="J182" s="119">
        <f t="shared" si="10"/>
        <v>0</v>
      </c>
      <c r="K182" s="119">
        <f t="shared" si="11"/>
        <v>0</v>
      </c>
      <c r="L182" s="119">
        <f t="shared" si="12"/>
        <v>0</v>
      </c>
      <c r="M182" s="119">
        <f t="shared" si="13"/>
        <v>0</v>
      </c>
      <c r="N182" s="50"/>
      <c r="O182" s="50"/>
      <c r="P182" s="50"/>
      <c r="Q182" s="154"/>
      <c r="R182" s="154"/>
      <c r="S182" s="154"/>
      <c r="T182" s="155"/>
      <c r="U182" s="143">
        <f t="shared" si="14"/>
        <v>0</v>
      </c>
    </row>
    <row r="183" spans="1:21" x14ac:dyDescent="0.2">
      <c r="A183" s="37"/>
      <c r="B183" s="37"/>
      <c r="C183" s="156" t="s">
        <v>123</v>
      </c>
      <c r="D183" s="29"/>
      <c r="E183" s="29"/>
      <c r="F183" s="29"/>
      <c r="G183" s="51"/>
      <c r="H183" s="171"/>
      <c r="I183" s="171"/>
      <c r="J183" s="119">
        <f t="shared" si="10"/>
        <v>0</v>
      </c>
      <c r="K183" s="119">
        <f t="shared" si="11"/>
        <v>0</v>
      </c>
      <c r="L183" s="119">
        <f t="shared" si="12"/>
        <v>0</v>
      </c>
      <c r="M183" s="119">
        <f t="shared" si="13"/>
        <v>0</v>
      </c>
      <c r="N183" s="50"/>
      <c r="O183" s="50"/>
      <c r="P183" s="50"/>
      <c r="Q183" s="154"/>
      <c r="R183" s="154"/>
      <c r="S183" s="154"/>
      <c r="T183" s="155"/>
      <c r="U183" s="143">
        <f t="shared" si="14"/>
        <v>0</v>
      </c>
    </row>
    <row r="184" spans="1:21" ht="24.75" customHeight="1" x14ac:dyDescent="0.2">
      <c r="A184" s="223" t="s">
        <v>7</v>
      </c>
      <c r="B184" s="224"/>
      <c r="C184" s="224"/>
      <c r="D184" s="224"/>
      <c r="E184" s="224"/>
      <c r="F184" s="224"/>
      <c r="G184" s="225"/>
      <c r="H184" s="117">
        <f t="shared" ref="H184:L184" si="15">SUM(H14:H183)</f>
        <v>0</v>
      </c>
      <c r="I184" s="117">
        <f t="shared" si="15"/>
        <v>0</v>
      </c>
      <c r="J184" s="117">
        <f t="shared" si="15"/>
        <v>0</v>
      </c>
      <c r="K184" s="117">
        <f t="shared" si="15"/>
        <v>0</v>
      </c>
      <c r="L184" s="117">
        <f t="shared" si="15"/>
        <v>0</v>
      </c>
      <c r="M184" s="118">
        <f>IF(SUM(M14:M183)=SUM(Q184:T184),SUM(M14:M183),"ERROR")</f>
        <v>0</v>
      </c>
      <c r="N184" s="220"/>
      <c r="O184" s="221"/>
      <c r="P184" s="222"/>
      <c r="Q184" s="172">
        <f>SUM(Q14:Q183)</f>
        <v>0</v>
      </c>
      <c r="R184" s="172">
        <f>SUM(R14:R183)</f>
        <v>0</v>
      </c>
      <c r="S184" s="172">
        <f>SUM(S14:S183)</f>
        <v>0</v>
      </c>
      <c r="T184" s="173">
        <f>SUM(T14:T183)</f>
        <v>0</v>
      </c>
    </row>
    <row r="185" spans="1:21" ht="12.75" customHeight="1" x14ac:dyDescent="0.2">
      <c r="A185" s="60"/>
      <c r="B185" s="60"/>
      <c r="C185" s="60"/>
      <c r="D185" s="60"/>
      <c r="E185" s="60"/>
      <c r="F185" s="60"/>
      <c r="G185" s="60"/>
      <c r="H185" s="61"/>
      <c r="I185" s="61"/>
      <c r="J185" s="61"/>
      <c r="K185" s="61"/>
      <c r="L185" s="61"/>
      <c r="M185" s="61"/>
      <c r="N185" s="59"/>
      <c r="O185" s="59"/>
      <c r="P185" s="59"/>
    </row>
    <row r="186" spans="1:21" x14ac:dyDescent="0.2">
      <c r="A186" s="209" t="s">
        <v>124</v>
      </c>
      <c r="B186" s="210"/>
      <c r="C186" s="210"/>
      <c r="D186" s="210"/>
      <c r="E186" s="210"/>
      <c r="F186" s="210"/>
      <c r="G186" s="210"/>
      <c r="H186" s="210"/>
      <c r="I186" s="210"/>
    </row>
    <row r="187" spans="1:21" x14ac:dyDescent="0.2">
      <c r="A187" s="211" t="s">
        <v>83</v>
      </c>
      <c r="B187" s="211"/>
      <c r="C187" s="211"/>
      <c r="D187" s="211"/>
      <c r="E187" s="211"/>
      <c r="F187" s="211"/>
      <c r="G187" s="211"/>
      <c r="H187" s="211"/>
      <c r="I187" s="211"/>
    </row>
    <row r="188" spans="1:21" x14ac:dyDescent="0.2">
      <c r="A188" s="210" t="s">
        <v>84</v>
      </c>
      <c r="B188" s="210"/>
      <c r="C188" s="210"/>
      <c r="D188" s="210"/>
      <c r="E188" s="210"/>
      <c r="F188" s="210"/>
      <c r="G188" s="210"/>
      <c r="H188" s="210"/>
      <c r="I188" s="210"/>
    </row>
    <row r="189" spans="1:21" x14ac:dyDescent="0.2">
      <c r="A189" s="210" t="s">
        <v>85</v>
      </c>
      <c r="B189" s="210"/>
      <c r="C189" s="210"/>
      <c r="D189" s="210"/>
      <c r="E189" s="210"/>
      <c r="F189" s="210"/>
      <c r="G189" s="210"/>
      <c r="H189" s="210"/>
      <c r="I189" s="210"/>
    </row>
    <row r="190" spans="1:21" x14ac:dyDescent="0.25">
      <c r="A190" s="55"/>
      <c r="B190" s="57"/>
      <c r="C190" s="57"/>
      <c r="D190" s="55"/>
      <c r="E190" s="68"/>
      <c r="F190" s="57"/>
      <c r="G190" s="54"/>
      <c r="H190" s="56"/>
      <c r="I190" s="53"/>
    </row>
    <row r="191" spans="1:21" x14ac:dyDescent="0.25">
      <c r="A191" s="57"/>
      <c r="B191" s="122"/>
      <c r="C191" s="142"/>
      <c r="D191" s="123"/>
      <c r="E191" s="124"/>
      <c r="F191" s="123"/>
      <c r="G191" s="125"/>
      <c r="H191" s="125"/>
      <c r="I191" s="126"/>
      <c r="J191" s="110"/>
    </row>
    <row r="192" spans="1:21" x14ac:dyDescent="0.2">
      <c r="A192" s="57"/>
      <c r="B192" s="193" t="s">
        <v>118</v>
      </c>
      <c r="C192" s="194"/>
      <c r="D192" s="194"/>
      <c r="E192" s="194"/>
      <c r="F192" s="194"/>
      <c r="G192" s="194"/>
      <c r="H192" s="194"/>
      <c r="I192" s="194"/>
      <c r="J192" s="195"/>
    </row>
    <row r="193" spans="1:20" x14ac:dyDescent="0.2">
      <c r="A193" s="55"/>
      <c r="B193" s="127"/>
      <c r="C193" s="130"/>
      <c r="D193" s="128"/>
      <c r="E193" s="129"/>
      <c r="F193" s="129"/>
      <c r="G193" s="129"/>
      <c r="H193" s="129"/>
      <c r="I193" s="130"/>
      <c r="J193" s="131"/>
    </row>
    <row r="194" spans="1:20" x14ac:dyDescent="0.2">
      <c r="A194" s="25"/>
      <c r="B194" s="25"/>
      <c r="C194" s="25"/>
      <c r="D194" s="25"/>
      <c r="E194" s="25"/>
      <c r="F194" s="25"/>
      <c r="G194" s="25"/>
      <c r="H194" s="25"/>
    </row>
    <row r="195" spans="1:20" x14ac:dyDescent="0.2">
      <c r="A195" s="25"/>
      <c r="B195" s="25"/>
      <c r="C195" s="25"/>
      <c r="D195" s="25"/>
      <c r="E195" s="25"/>
      <c r="F195" s="25"/>
      <c r="G195" s="25"/>
      <c r="H195" s="25"/>
    </row>
    <row r="196" spans="1:20" ht="53.25" customHeight="1" x14ac:dyDescent="0.2">
      <c r="A196" s="190" t="s">
        <v>146</v>
      </c>
      <c r="B196" s="191"/>
      <c r="C196" s="191"/>
      <c r="D196" s="191"/>
      <c r="E196" s="191"/>
      <c r="F196" s="191"/>
      <c r="G196" s="191"/>
      <c r="H196" s="191"/>
      <c r="I196" s="191"/>
      <c r="J196" s="191"/>
      <c r="K196" s="191"/>
      <c r="L196" s="191"/>
      <c r="M196" s="191"/>
      <c r="N196" s="191"/>
      <c r="O196" s="191"/>
      <c r="P196" s="191"/>
      <c r="Q196" s="191"/>
      <c r="R196" s="191"/>
      <c r="S196" s="191"/>
      <c r="T196" s="192"/>
    </row>
    <row r="200" spans="1:20" x14ac:dyDescent="0.2">
      <c r="E200" s="140"/>
    </row>
  </sheetData>
  <sheetProtection password="C881" sheet="1" objects="1" scenarios="1" deleteRows="0"/>
  <mergeCells count="27">
    <mergeCell ref="A6:T6"/>
    <mergeCell ref="A186:I186"/>
    <mergeCell ref="A187:I187"/>
    <mergeCell ref="A188:I188"/>
    <mergeCell ref="A189:I189"/>
    <mergeCell ref="A12:A13"/>
    <mergeCell ref="B12:B13"/>
    <mergeCell ref="E12:E13"/>
    <mergeCell ref="F12:G12"/>
    <mergeCell ref="A7:T7"/>
    <mergeCell ref="A8:T8"/>
    <mergeCell ref="N184:P184"/>
    <mergeCell ref="A184:G184"/>
    <mergeCell ref="H12:I12"/>
    <mergeCell ref="D12:D13"/>
    <mergeCell ref="M12:M13"/>
    <mergeCell ref="A10:T10"/>
    <mergeCell ref="A9:T9"/>
    <mergeCell ref="A196:T196"/>
    <mergeCell ref="B192:J192"/>
    <mergeCell ref="K11:M11"/>
    <mergeCell ref="Q12:T12"/>
    <mergeCell ref="N12:P12"/>
    <mergeCell ref="A11:D11"/>
    <mergeCell ref="J12:J13"/>
    <mergeCell ref="K12:L12"/>
    <mergeCell ref="C12:C13"/>
  </mergeCells>
  <phoneticPr fontId="0" type="noConversion"/>
  <dataValidations xWindow="588" yWindow="525" count="9">
    <dataValidation type="date" allowBlank="1" showInputMessage="1" showErrorMessage="1" sqref="P14:P183">
      <formula1>42004</formula1>
      <formula2>42521</formula2>
    </dataValidation>
    <dataValidation allowBlank="1" showInputMessage="1" showErrorMessage="1" prompt="Se deben indicar los costes salariales totales de los trabajadores independientemente de las horas que dediquen al proyecto" sqref="H14:I183"/>
    <dataValidation type="custom" allowBlank="1" showInputMessage="1" showErrorMessage="1" error="Las cantidades subvencionables no pueden sobrepasar de los datos indicados en el apartado 7.3.1.1. de la Convocatoria" sqref="Q14:Q183">
      <formula1>U14</formula1>
    </dataValidation>
    <dataValidation type="date" allowBlank="1" showInputMessage="1" showErrorMessage="1" sqref="N14:N183">
      <formula1>42004</formula1>
      <formula2>42460</formula2>
    </dataValidation>
    <dataValidation allowBlank="1" showInputMessage="1" showErrorMessage="1" prompt="Se debe indicar el porcentaje de las horas que se dedica a la ejecución del proyecto." sqref="G14:G183"/>
    <dataValidation allowBlank="1" showInputMessage="1" showErrorMessage="1" prompt="Se debe indicar las horas contratadas del trabajador independientemente de las horas que se dedique a este proyecto." sqref="F14:F183"/>
    <dataValidation type="list" allowBlank="1" showInputMessage="1" showErrorMessage="1" promptTitle="LISTA DESPLEGABLE" prompt="Se debe seleccionar el Grupo Retributivo de la Lista desplegable" sqref="C14:C183">
      <formula1>"Grupo I,Grupo II, Grupo III, Grupo IV, Grupo V"</formula1>
    </dataValidation>
    <dataValidation allowBlank="1" showInputMessage="1" showErrorMessage="1" prompt="Se debe indicar el número de meses que dedica el trabajador al proyecto" sqref="E14:E183"/>
    <dataValidation type="date" allowBlank="1" showInputMessage="1" showErrorMessage="1" sqref="O14:O183">
      <formula1>42004</formula1>
      <formula2>42521</formula2>
    </dataValidation>
  </dataValidations>
  <pageMargins left="0.19685039370078741" right="0" top="0.11811023622047245" bottom="0.35433070866141736" header="0" footer="0.19685039370078741"/>
  <pageSetup paperSize="9" scale="58" fitToHeight="0" orientation="landscape" horizontalDpi="300" verticalDpi="300"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69"/>
  <sheetViews>
    <sheetView topLeftCell="A22" zoomScaleNormal="100" workbookViewId="0">
      <selection activeCell="C58" sqref="C58"/>
    </sheetView>
  </sheetViews>
  <sheetFormatPr baseColWidth="10" defaultColWidth="11.42578125" defaultRowHeight="12.75" x14ac:dyDescent="0.2"/>
  <cols>
    <col min="1" max="1" width="30.85546875" style="17" customWidth="1"/>
    <col min="2" max="2" width="15" style="17" customWidth="1"/>
    <col min="3" max="3" width="11.42578125" style="17"/>
    <col min="4" max="4" width="12.85546875" style="17" customWidth="1"/>
    <col min="5" max="5" width="12.42578125" style="17" customWidth="1"/>
    <col min="6" max="6" width="11.42578125" style="17" customWidth="1"/>
    <col min="7" max="7" width="9.28515625" style="17" customWidth="1"/>
    <col min="8" max="8" width="14.28515625" style="17" customWidth="1"/>
    <col min="9" max="16384" width="11.42578125" style="17"/>
  </cols>
  <sheetData>
    <row r="6" spans="1:13" ht="13.5" thickBot="1" x14ac:dyDescent="0.25"/>
    <row r="7" spans="1:13" ht="12.75" customHeight="1" x14ac:dyDescent="0.2">
      <c r="A7" s="238" t="s">
        <v>151</v>
      </c>
      <c r="B7" s="239"/>
      <c r="C7" s="239"/>
      <c r="D7" s="239"/>
      <c r="E7" s="239"/>
      <c r="F7" s="239"/>
      <c r="G7" s="239"/>
      <c r="H7" s="240"/>
    </row>
    <row r="8" spans="1:13" ht="13.5" thickBot="1" x14ac:dyDescent="0.25">
      <c r="A8" s="241" t="s">
        <v>117</v>
      </c>
      <c r="B8" s="242"/>
      <c r="C8" s="242"/>
      <c r="D8" s="242"/>
      <c r="E8" s="242"/>
      <c r="F8" s="242"/>
      <c r="G8" s="242"/>
      <c r="H8" s="243"/>
      <c r="I8" s="18"/>
      <c r="J8" s="18"/>
      <c r="K8" s="18"/>
      <c r="L8" s="18"/>
      <c r="M8" s="18"/>
    </row>
    <row r="9" spans="1:13" ht="15" x14ac:dyDescent="0.2">
      <c r="A9" s="244" t="s">
        <v>54</v>
      </c>
      <c r="B9" s="244"/>
      <c r="C9" s="244"/>
      <c r="D9" s="244"/>
      <c r="E9" s="244"/>
      <c r="F9" s="244"/>
      <c r="G9" s="244"/>
      <c r="H9" s="244"/>
      <c r="I9" s="19"/>
      <c r="J9" s="19"/>
      <c r="K9" s="19"/>
      <c r="L9" s="19"/>
      <c r="M9" s="19"/>
    </row>
    <row r="10" spans="1:13" ht="15" x14ac:dyDescent="0.2">
      <c r="A10" s="245" t="s">
        <v>47</v>
      </c>
      <c r="B10" s="245"/>
      <c r="C10" s="245"/>
      <c r="D10" s="245"/>
      <c r="E10" s="245"/>
      <c r="F10" s="245"/>
      <c r="G10" s="245"/>
      <c r="H10" s="245"/>
      <c r="I10" s="18"/>
      <c r="J10" s="18"/>
      <c r="K10" s="18"/>
      <c r="L10" s="18"/>
      <c r="M10" s="18"/>
    </row>
    <row r="11" spans="1:13" ht="22.5" x14ac:dyDescent="0.2">
      <c r="A11" s="20" t="s">
        <v>21</v>
      </c>
      <c r="B11" s="6" t="s">
        <v>55</v>
      </c>
      <c r="C11" s="6" t="s">
        <v>56</v>
      </c>
      <c r="D11" s="6" t="s">
        <v>57</v>
      </c>
      <c r="E11" s="6" t="s">
        <v>1</v>
      </c>
      <c r="F11" s="6" t="s">
        <v>14</v>
      </c>
      <c r="G11" s="6" t="s">
        <v>2</v>
      </c>
      <c r="H11" s="6" t="s">
        <v>91</v>
      </c>
    </row>
    <row r="12" spans="1:13" x14ac:dyDescent="0.2">
      <c r="A12" s="21"/>
      <c r="B12" s="64">
        <v>0</v>
      </c>
      <c r="C12" s="121">
        <f>SUM(E12:H12)</f>
        <v>0</v>
      </c>
      <c r="D12" s="121">
        <f>B12-C12</f>
        <v>0</v>
      </c>
      <c r="E12" s="52">
        <v>0</v>
      </c>
      <c r="F12" s="52">
        <v>0</v>
      </c>
      <c r="G12" s="52">
        <v>0</v>
      </c>
      <c r="H12" s="52">
        <v>0</v>
      </c>
    </row>
    <row r="13" spans="1:13" x14ac:dyDescent="0.2">
      <c r="A13" s="21"/>
      <c r="B13" s="64">
        <v>0</v>
      </c>
      <c r="C13" s="121">
        <f t="shared" ref="C13:C57" si="0">SUM(E13:H13)</f>
        <v>0</v>
      </c>
      <c r="D13" s="121">
        <f t="shared" ref="D13:D57" si="1">B13-C13</f>
        <v>0</v>
      </c>
      <c r="E13" s="52">
        <v>0</v>
      </c>
      <c r="F13" s="52">
        <v>0</v>
      </c>
      <c r="G13" s="52">
        <v>0</v>
      </c>
      <c r="H13" s="52">
        <v>0</v>
      </c>
    </row>
    <row r="14" spans="1:13" x14ac:dyDescent="0.2">
      <c r="A14" s="21"/>
      <c r="B14" s="64">
        <v>0</v>
      </c>
      <c r="C14" s="121">
        <f t="shared" si="0"/>
        <v>0</v>
      </c>
      <c r="D14" s="121">
        <f t="shared" si="1"/>
        <v>0</v>
      </c>
      <c r="E14" s="52">
        <v>0</v>
      </c>
      <c r="F14" s="52">
        <v>0</v>
      </c>
      <c r="G14" s="52">
        <v>0</v>
      </c>
      <c r="H14" s="52">
        <v>0</v>
      </c>
    </row>
    <row r="15" spans="1:13" x14ac:dyDescent="0.2">
      <c r="A15" s="21"/>
      <c r="B15" s="64">
        <v>0</v>
      </c>
      <c r="C15" s="121">
        <f t="shared" si="0"/>
        <v>0</v>
      </c>
      <c r="D15" s="121">
        <f t="shared" si="1"/>
        <v>0</v>
      </c>
      <c r="E15" s="52">
        <v>0</v>
      </c>
      <c r="F15" s="52">
        <v>0</v>
      </c>
      <c r="G15" s="52">
        <v>0</v>
      </c>
      <c r="H15" s="52">
        <v>0</v>
      </c>
    </row>
    <row r="16" spans="1:13" x14ac:dyDescent="0.2">
      <c r="A16" s="21"/>
      <c r="B16" s="64">
        <v>0</v>
      </c>
      <c r="C16" s="121">
        <f t="shared" si="0"/>
        <v>0</v>
      </c>
      <c r="D16" s="121">
        <f t="shared" si="1"/>
        <v>0</v>
      </c>
      <c r="E16" s="52">
        <v>0</v>
      </c>
      <c r="F16" s="52">
        <v>0</v>
      </c>
      <c r="G16" s="52">
        <v>0</v>
      </c>
      <c r="H16" s="52">
        <v>0</v>
      </c>
      <c r="I16" s="45"/>
    </row>
    <row r="17" spans="1:8" ht="13.5" customHeight="1" x14ac:dyDescent="0.2">
      <c r="A17" s="21"/>
      <c r="B17" s="64">
        <v>0</v>
      </c>
      <c r="C17" s="121">
        <f t="shared" si="0"/>
        <v>0</v>
      </c>
      <c r="D17" s="121">
        <f t="shared" si="1"/>
        <v>0</v>
      </c>
      <c r="E17" s="52">
        <v>0</v>
      </c>
      <c r="F17" s="52">
        <v>0</v>
      </c>
      <c r="G17" s="52">
        <v>0</v>
      </c>
      <c r="H17" s="52">
        <v>0</v>
      </c>
    </row>
    <row r="18" spans="1:8" x14ac:dyDescent="0.2">
      <c r="A18" s="21"/>
      <c r="B18" s="64">
        <v>0</v>
      </c>
      <c r="C18" s="121">
        <f t="shared" si="0"/>
        <v>0</v>
      </c>
      <c r="D18" s="121">
        <f t="shared" si="1"/>
        <v>0</v>
      </c>
      <c r="E18" s="52">
        <v>0</v>
      </c>
      <c r="F18" s="52">
        <v>0</v>
      </c>
      <c r="G18" s="52">
        <v>0</v>
      </c>
      <c r="H18" s="52">
        <v>0</v>
      </c>
    </row>
    <row r="19" spans="1:8" x14ac:dyDescent="0.2">
      <c r="A19" s="21"/>
      <c r="B19" s="64">
        <v>0</v>
      </c>
      <c r="C19" s="121">
        <f t="shared" si="0"/>
        <v>0</v>
      </c>
      <c r="D19" s="121">
        <f t="shared" si="1"/>
        <v>0</v>
      </c>
      <c r="E19" s="52">
        <v>0</v>
      </c>
      <c r="F19" s="52">
        <v>0</v>
      </c>
      <c r="G19" s="52">
        <v>0</v>
      </c>
      <c r="H19" s="52">
        <v>0</v>
      </c>
    </row>
    <row r="20" spans="1:8" x14ac:dyDescent="0.2">
      <c r="A20" s="21"/>
      <c r="B20" s="64">
        <v>0</v>
      </c>
      <c r="C20" s="121">
        <f t="shared" si="0"/>
        <v>0</v>
      </c>
      <c r="D20" s="121">
        <f t="shared" si="1"/>
        <v>0</v>
      </c>
      <c r="E20" s="52">
        <v>0</v>
      </c>
      <c r="F20" s="52">
        <v>0</v>
      </c>
      <c r="G20" s="52">
        <v>0</v>
      </c>
      <c r="H20" s="52">
        <v>0</v>
      </c>
    </row>
    <row r="21" spans="1:8" x14ac:dyDescent="0.2">
      <c r="A21" s="21"/>
      <c r="B21" s="64">
        <v>0</v>
      </c>
      <c r="C21" s="121">
        <f t="shared" si="0"/>
        <v>0</v>
      </c>
      <c r="D21" s="121">
        <f t="shared" si="1"/>
        <v>0</v>
      </c>
      <c r="E21" s="52">
        <v>0</v>
      </c>
      <c r="F21" s="52">
        <v>0</v>
      </c>
      <c r="G21" s="52">
        <v>0</v>
      </c>
      <c r="H21" s="52">
        <v>0</v>
      </c>
    </row>
    <row r="22" spans="1:8" x14ac:dyDescent="0.2">
      <c r="A22" s="21"/>
      <c r="B22" s="64">
        <v>0</v>
      </c>
      <c r="C22" s="121">
        <f t="shared" si="0"/>
        <v>0</v>
      </c>
      <c r="D22" s="121">
        <f t="shared" si="1"/>
        <v>0</v>
      </c>
      <c r="E22" s="52">
        <v>0</v>
      </c>
      <c r="F22" s="52">
        <v>0</v>
      </c>
      <c r="G22" s="52">
        <v>0</v>
      </c>
      <c r="H22" s="52">
        <v>0</v>
      </c>
    </row>
    <row r="23" spans="1:8" x14ac:dyDescent="0.2">
      <c r="A23" s="21"/>
      <c r="B23" s="64">
        <v>0</v>
      </c>
      <c r="C23" s="121">
        <f t="shared" si="0"/>
        <v>0</v>
      </c>
      <c r="D23" s="121">
        <f t="shared" si="1"/>
        <v>0</v>
      </c>
      <c r="E23" s="52">
        <v>0</v>
      </c>
      <c r="F23" s="52">
        <v>0</v>
      </c>
      <c r="G23" s="52">
        <v>0</v>
      </c>
      <c r="H23" s="52">
        <v>0</v>
      </c>
    </row>
    <row r="24" spans="1:8" x14ac:dyDescent="0.2">
      <c r="A24" s="21"/>
      <c r="B24" s="64">
        <v>0</v>
      </c>
      <c r="C24" s="121">
        <f t="shared" si="0"/>
        <v>0</v>
      </c>
      <c r="D24" s="121">
        <f t="shared" si="1"/>
        <v>0</v>
      </c>
      <c r="E24" s="52">
        <v>0</v>
      </c>
      <c r="F24" s="52">
        <v>0</v>
      </c>
      <c r="G24" s="52">
        <v>0</v>
      </c>
      <c r="H24" s="52">
        <v>0</v>
      </c>
    </row>
    <row r="25" spans="1:8" x14ac:dyDescent="0.2">
      <c r="A25" s="21"/>
      <c r="B25" s="64">
        <v>0</v>
      </c>
      <c r="C25" s="121">
        <f t="shared" si="0"/>
        <v>0</v>
      </c>
      <c r="D25" s="121">
        <f t="shared" si="1"/>
        <v>0</v>
      </c>
      <c r="E25" s="52">
        <v>0</v>
      </c>
      <c r="F25" s="52">
        <v>0</v>
      </c>
      <c r="G25" s="52">
        <v>0</v>
      </c>
      <c r="H25" s="52">
        <v>0</v>
      </c>
    </row>
    <row r="26" spans="1:8" x14ac:dyDescent="0.2">
      <c r="A26" s="21"/>
      <c r="B26" s="64">
        <v>0</v>
      </c>
      <c r="C26" s="121">
        <f t="shared" si="0"/>
        <v>0</v>
      </c>
      <c r="D26" s="121">
        <f t="shared" si="1"/>
        <v>0</v>
      </c>
      <c r="E26" s="52">
        <v>0</v>
      </c>
      <c r="F26" s="52">
        <v>0</v>
      </c>
      <c r="G26" s="52">
        <v>0</v>
      </c>
      <c r="H26" s="52">
        <v>0</v>
      </c>
    </row>
    <row r="27" spans="1:8" x14ac:dyDescent="0.2">
      <c r="A27" s="21"/>
      <c r="B27" s="64">
        <v>0</v>
      </c>
      <c r="C27" s="121">
        <f t="shared" si="0"/>
        <v>0</v>
      </c>
      <c r="D27" s="121">
        <f t="shared" si="1"/>
        <v>0</v>
      </c>
      <c r="E27" s="52">
        <v>0</v>
      </c>
      <c r="F27" s="52">
        <v>0</v>
      </c>
      <c r="G27" s="52">
        <v>0</v>
      </c>
      <c r="H27" s="52">
        <v>0</v>
      </c>
    </row>
    <row r="28" spans="1:8" x14ac:dyDescent="0.2">
      <c r="A28" s="21"/>
      <c r="B28" s="64">
        <v>0</v>
      </c>
      <c r="C28" s="121">
        <f t="shared" si="0"/>
        <v>0</v>
      </c>
      <c r="D28" s="121">
        <f t="shared" si="1"/>
        <v>0</v>
      </c>
      <c r="E28" s="52">
        <v>0</v>
      </c>
      <c r="F28" s="52">
        <v>0</v>
      </c>
      <c r="G28" s="52">
        <v>0</v>
      </c>
      <c r="H28" s="52">
        <v>0</v>
      </c>
    </row>
    <row r="29" spans="1:8" x14ac:dyDescent="0.2">
      <c r="A29" s="21"/>
      <c r="B29" s="64">
        <v>0</v>
      </c>
      <c r="C29" s="121">
        <f t="shared" si="0"/>
        <v>0</v>
      </c>
      <c r="D29" s="121">
        <f t="shared" si="1"/>
        <v>0</v>
      </c>
      <c r="E29" s="52">
        <v>0</v>
      </c>
      <c r="F29" s="52">
        <v>0</v>
      </c>
      <c r="G29" s="52">
        <v>0</v>
      </c>
      <c r="H29" s="52">
        <v>0</v>
      </c>
    </row>
    <row r="30" spans="1:8" x14ac:dyDescent="0.2">
      <c r="A30" s="21"/>
      <c r="B30" s="64">
        <v>0</v>
      </c>
      <c r="C30" s="121">
        <f t="shared" si="0"/>
        <v>0</v>
      </c>
      <c r="D30" s="121">
        <f t="shared" si="1"/>
        <v>0</v>
      </c>
      <c r="E30" s="52">
        <v>0</v>
      </c>
      <c r="F30" s="52">
        <v>0</v>
      </c>
      <c r="G30" s="52">
        <v>0</v>
      </c>
      <c r="H30" s="52">
        <v>0</v>
      </c>
    </row>
    <row r="31" spans="1:8" x14ac:dyDescent="0.2">
      <c r="A31" s="21"/>
      <c r="B31" s="64">
        <v>0</v>
      </c>
      <c r="C31" s="121">
        <f t="shared" si="0"/>
        <v>0</v>
      </c>
      <c r="D31" s="121">
        <f t="shared" si="1"/>
        <v>0</v>
      </c>
      <c r="E31" s="52">
        <v>0</v>
      </c>
      <c r="F31" s="52">
        <v>0</v>
      </c>
      <c r="G31" s="52">
        <v>0</v>
      </c>
      <c r="H31" s="52">
        <v>0</v>
      </c>
    </row>
    <row r="32" spans="1:8" x14ac:dyDescent="0.2">
      <c r="A32" s="21"/>
      <c r="B32" s="64">
        <v>0</v>
      </c>
      <c r="C32" s="121">
        <f t="shared" si="0"/>
        <v>0</v>
      </c>
      <c r="D32" s="121">
        <f t="shared" si="1"/>
        <v>0</v>
      </c>
      <c r="E32" s="52">
        <v>0</v>
      </c>
      <c r="F32" s="52">
        <v>0</v>
      </c>
      <c r="G32" s="52">
        <v>0</v>
      </c>
      <c r="H32" s="52">
        <v>0</v>
      </c>
    </row>
    <row r="33" spans="1:8" x14ac:dyDescent="0.2">
      <c r="A33" s="21"/>
      <c r="B33" s="64">
        <v>0</v>
      </c>
      <c r="C33" s="121">
        <f t="shared" si="0"/>
        <v>0</v>
      </c>
      <c r="D33" s="121">
        <f t="shared" si="1"/>
        <v>0</v>
      </c>
      <c r="E33" s="52">
        <v>0</v>
      </c>
      <c r="F33" s="52">
        <v>0</v>
      </c>
      <c r="G33" s="52">
        <v>0</v>
      </c>
      <c r="H33" s="52">
        <v>0</v>
      </c>
    </row>
    <row r="34" spans="1:8" x14ac:dyDescent="0.2">
      <c r="A34" s="21"/>
      <c r="B34" s="64">
        <v>0</v>
      </c>
      <c r="C34" s="121">
        <f t="shared" si="0"/>
        <v>0</v>
      </c>
      <c r="D34" s="121">
        <f t="shared" si="1"/>
        <v>0</v>
      </c>
      <c r="E34" s="52">
        <v>0</v>
      </c>
      <c r="F34" s="52">
        <v>0</v>
      </c>
      <c r="G34" s="52">
        <v>0</v>
      </c>
      <c r="H34" s="52">
        <v>0</v>
      </c>
    </row>
    <row r="35" spans="1:8" x14ac:dyDescent="0.2">
      <c r="A35" s="21"/>
      <c r="B35" s="64">
        <v>0</v>
      </c>
      <c r="C35" s="121">
        <f t="shared" si="0"/>
        <v>0</v>
      </c>
      <c r="D35" s="121">
        <f t="shared" si="1"/>
        <v>0</v>
      </c>
      <c r="E35" s="52">
        <v>0</v>
      </c>
      <c r="F35" s="52">
        <v>0</v>
      </c>
      <c r="G35" s="52">
        <v>0</v>
      </c>
      <c r="H35" s="52">
        <v>0</v>
      </c>
    </row>
    <row r="36" spans="1:8" x14ac:dyDescent="0.2">
      <c r="A36" s="21"/>
      <c r="B36" s="64">
        <v>0</v>
      </c>
      <c r="C36" s="121">
        <f t="shared" si="0"/>
        <v>0</v>
      </c>
      <c r="D36" s="121">
        <f t="shared" si="1"/>
        <v>0</v>
      </c>
      <c r="E36" s="52">
        <v>0</v>
      </c>
      <c r="F36" s="52">
        <v>0</v>
      </c>
      <c r="G36" s="52">
        <v>0</v>
      </c>
      <c r="H36" s="52">
        <v>0</v>
      </c>
    </row>
    <row r="37" spans="1:8" x14ac:dyDescent="0.2">
      <c r="A37" s="21"/>
      <c r="B37" s="64">
        <v>0</v>
      </c>
      <c r="C37" s="121">
        <f t="shared" si="0"/>
        <v>0</v>
      </c>
      <c r="D37" s="121">
        <f t="shared" si="1"/>
        <v>0</v>
      </c>
      <c r="E37" s="52">
        <v>0</v>
      </c>
      <c r="F37" s="52">
        <v>0</v>
      </c>
      <c r="G37" s="52">
        <v>0</v>
      </c>
      <c r="H37" s="52">
        <v>0</v>
      </c>
    </row>
    <row r="38" spans="1:8" x14ac:dyDescent="0.2">
      <c r="A38" s="21"/>
      <c r="B38" s="64">
        <v>0</v>
      </c>
      <c r="C38" s="121">
        <f t="shared" si="0"/>
        <v>0</v>
      </c>
      <c r="D38" s="121">
        <f t="shared" si="1"/>
        <v>0</v>
      </c>
      <c r="E38" s="52">
        <v>0</v>
      </c>
      <c r="F38" s="52">
        <v>0</v>
      </c>
      <c r="G38" s="52">
        <v>0</v>
      </c>
      <c r="H38" s="52">
        <v>0</v>
      </c>
    </row>
    <row r="39" spans="1:8" x14ac:dyDescent="0.2">
      <c r="A39" s="21"/>
      <c r="B39" s="64">
        <v>0</v>
      </c>
      <c r="C39" s="121">
        <f t="shared" si="0"/>
        <v>0</v>
      </c>
      <c r="D39" s="121">
        <f t="shared" si="1"/>
        <v>0</v>
      </c>
      <c r="E39" s="52">
        <v>0</v>
      </c>
      <c r="F39" s="52">
        <v>0</v>
      </c>
      <c r="G39" s="52">
        <v>0</v>
      </c>
      <c r="H39" s="52">
        <v>0</v>
      </c>
    </row>
    <row r="40" spans="1:8" ht="14.25" customHeight="1" x14ac:dyDescent="0.2">
      <c r="A40" s="21"/>
      <c r="B40" s="64">
        <v>0</v>
      </c>
      <c r="C40" s="121">
        <f t="shared" si="0"/>
        <v>0</v>
      </c>
      <c r="D40" s="121">
        <f t="shared" si="1"/>
        <v>0</v>
      </c>
      <c r="E40" s="52">
        <v>0</v>
      </c>
      <c r="F40" s="52">
        <v>0</v>
      </c>
      <c r="G40" s="52">
        <v>0</v>
      </c>
      <c r="H40" s="52">
        <v>0</v>
      </c>
    </row>
    <row r="41" spans="1:8" ht="14.25" customHeight="1" x14ac:dyDescent="0.2">
      <c r="A41" s="21"/>
      <c r="B41" s="64">
        <v>0</v>
      </c>
      <c r="C41" s="121">
        <f t="shared" si="0"/>
        <v>0</v>
      </c>
      <c r="D41" s="121">
        <f t="shared" si="1"/>
        <v>0</v>
      </c>
      <c r="E41" s="52">
        <v>0</v>
      </c>
      <c r="F41" s="52">
        <v>0</v>
      </c>
      <c r="G41" s="52">
        <v>0</v>
      </c>
      <c r="H41" s="52">
        <v>0</v>
      </c>
    </row>
    <row r="42" spans="1:8" ht="14.25" customHeight="1" x14ac:dyDescent="0.2">
      <c r="A42" s="21"/>
      <c r="B42" s="64">
        <v>0</v>
      </c>
      <c r="C42" s="121">
        <f t="shared" si="0"/>
        <v>0</v>
      </c>
      <c r="D42" s="121">
        <f t="shared" si="1"/>
        <v>0</v>
      </c>
      <c r="E42" s="52">
        <v>0</v>
      </c>
      <c r="F42" s="52">
        <v>0</v>
      </c>
      <c r="G42" s="52">
        <v>0</v>
      </c>
      <c r="H42" s="52">
        <v>0</v>
      </c>
    </row>
    <row r="43" spans="1:8" ht="14.25" customHeight="1" x14ac:dyDescent="0.2">
      <c r="A43" s="21"/>
      <c r="B43" s="64">
        <v>0</v>
      </c>
      <c r="C43" s="121">
        <f t="shared" si="0"/>
        <v>0</v>
      </c>
      <c r="D43" s="121">
        <f t="shared" si="1"/>
        <v>0</v>
      </c>
      <c r="E43" s="52">
        <v>0</v>
      </c>
      <c r="F43" s="52">
        <v>0</v>
      </c>
      <c r="G43" s="52">
        <v>0</v>
      </c>
      <c r="H43" s="52">
        <v>0</v>
      </c>
    </row>
    <row r="44" spans="1:8" ht="14.25" customHeight="1" x14ac:dyDescent="0.2">
      <c r="A44" s="21"/>
      <c r="B44" s="64">
        <v>0</v>
      </c>
      <c r="C44" s="121">
        <f t="shared" si="0"/>
        <v>0</v>
      </c>
      <c r="D44" s="121">
        <f t="shared" si="1"/>
        <v>0</v>
      </c>
      <c r="E44" s="52">
        <v>0</v>
      </c>
      <c r="F44" s="52">
        <v>0</v>
      </c>
      <c r="G44" s="52">
        <v>0</v>
      </c>
      <c r="H44" s="52">
        <v>0</v>
      </c>
    </row>
    <row r="45" spans="1:8" ht="14.25" customHeight="1" x14ac:dyDescent="0.2">
      <c r="A45" s="21"/>
      <c r="B45" s="64">
        <v>0</v>
      </c>
      <c r="C45" s="121">
        <f t="shared" si="0"/>
        <v>0</v>
      </c>
      <c r="D45" s="121">
        <f t="shared" si="1"/>
        <v>0</v>
      </c>
      <c r="E45" s="52">
        <v>0</v>
      </c>
      <c r="F45" s="52">
        <v>0</v>
      </c>
      <c r="G45" s="52">
        <v>0</v>
      </c>
      <c r="H45" s="52">
        <v>0</v>
      </c>
    </row>
    <row r="46" spans="1:8" x14ac:dyDescent="0.2">
      <c r="A46" s="21"/>
      <c r="B46" s="64">
        <v>0</v>
      </c>
      <c r="C46" s="121">
        <f t="shared" si="0"/>
        <v>0</v>
      </c>
      <c r="D46" s="121">
        <f t="shared" si="1"/>
        <v>0</v>
      </c>
      <c r="E46" s="52">
        <v>0</v>
      </c>
      <c r="F46" s="52">
        <v>0</v>
      </c>
      <c r="G46" s="52">
        <v>0</v>
      </c>
      <c r="H46" s="52">
        <v>0</v>
      </c>
    </row>
    <row r="47" spans="1:8" x14ac:dyDescent="0.2">
      <c r="A47" s="21"/>
      <c r="B47" s="64">
        <v>0</v>
      </c>
      <c r="C47" s="121">
        <f t="shared" si="0"/>
        <v>0</v>
      </c>
      <c r="D47" s="121">
        <f t="shared" si="1"/>
        <v>0</v>
      </c>
      <c r="E47" s="52">
        <v>0</v>
      </c>
      <c r="F47" s="52">
        <v>0</v>
      </c>
      <c r="G47" s="52">
        <v>0</v>
      </c>
      <c r="H47" s="52">
        <v>0</v>
      </c>
    </row>
    <row r="48" spans="1:8" x14ac:dyDescent="0.2">
      <c r="A48" s="21"/>
      <c r="B48" s="64">
        <v>0</v>
      </c>
      <c r="C48" s="121">
        <f t="shared" si="0"/>
        <v>0</v>
      </c>
      <c r="D48" s="121">
        <f t="shared" si="1"/>
        <v>0</v>
      </c>
      <c r="E48" s="52">
        <v>0</v>
      </c>
      <c r="F48" s="52">
        <v>0</v>
      </c>
      <c r="G48" s="52">
        <v>0</v>
      </c>
      <c r="H48" s="52">
        <v>0</v>
      </c>
    </row>
    <row r="49" spans="1:10" x14ac:dyDescent="0.2">
      <c r="A49" s="21"/>
      <c r="B49" s="64">
        <v>0</v>
      </c>
      <c r="C49" s="121">
        <f t="shared" si="0"/>
        <v>0</v>
      </c>
      <c r="D49" s="121">
        <f t="shared" si="1"/>
        <v>0</v>
      </c>
      <c r="E49" s="52">
        <v>0</v>
      </c>
      <c r="F49" s="52">
        <v>0</v>
      </c>
      <c r="G49" s="52">
        <v>0</v>
      </c>
      <c r="H49" s="52">
        <v>0</v>
      </c>
    </row>
    <row r="50" spans="1:10" x14ac:dyDescent="0.2">
      <c r="A50" s="21"/>
      <c r="B50" s="64">
        <v>0</v>
      </c>
      <c r="C50" s="121">
        <f t="shared" si="0"/>
        <v>0</v>
      </c>
      <c r="D50" s="121">
        <f t="shared" si="1"/>
        <v>0</v>
      </c>
      <c r="E50" s="52">
        <v>0</v>
      </c>
      <c r="F50" s="52">
        <v>0</v>
      </c>
      <c r="G50" s="52">
        <v>0</v>
      </c>
      <c r="H50" s="52">
        <v>0</v>
      </c>
    </row>
    <row r="51" spans="1:10" x14ac:dyDescent="0.2">
      <c r="A51" s="21"/>
      <c r="B51" s="64">
        <v>0</v>
      </c>
      <c r="C51" s="121">
        <f t="shared" si="0"/>
        <v>0</v>
      </c>
      <c r="D51" s="121">
        <f t="shared" si="1"/>
        <v>0</v>
      </c>
      <c r="E51" s="52">
        <v>0</v>
      </c>
      <c r="F51" s="52">
        <v>0</v>
      </c>
      <c r="G51" s="52">
        <v>0</v>
      </c>
      <c r="H51" s="52">
        <v>0</v>
      </c>
    </row>
    <row r="52" spans="1:10" x14ac:dyDescent="0.2">
      <c r="A52" s="21"/>
      <c r="B52" s="64">
        <v>0</v>
      </c>
      <c r="C52" s="121">
        <f t="shared" si="0"/>
        <v>0</v>
      </c>
      <c r="D52" s="121">
        <f t="shared" si="1"/>
        <v>0</v>
      </c>
      <c r="E52" s="52">
        <v>0</v>
      </c>
      <c r="F52" s="52">
        <v>0</v>
      </c>
      <c r="G52" s="52">
        <v>0</v>
      </c>
      <c r="H52" s="52">
        <v>0</v>
      </c>
    </row>
    <row r="53" spans="1:10" x14ac:dyDescent="0.2">
      <c r="A53" s="21"/>
      <c r="B53" s="64">
        <v>0</v>
      </c>
      <c r="C53" s="121">
        <f t="shared" si="0"/>
        <v>0</v>
      </c>
      <c r="D53" s="121">
        <f t="shared" si="1"/>
        <v>0</v>
      </c>
      <c r="E53" s="52">
        <v>0</v>
      </c>
      <c r="F53" s="52">
        <v>0</v>
      </c>
      <c r="G53" s="52">
        <v>0</v>
      </c>
      <c r="H53" s="52">
        <v>0</v>
      </c>
    </row>
    <row r="54" spans="1:10" x14ac:dyDescent="0.2">
      <c r="A54" s="21"/>
      <c r="B54" s="64">
        <v>0</v>
      </c>
      <c r="C54" s="121">
        <f t="shared" si="0"/>
        <v>0</v>
      </c>
      <c r="D54" s="121">
        <f t="shared" si="1"/>
        <v>0</v>
      </c>
      <c r="E54" s="52">
        <v>0</v>
      </c>
      <c r="F54" s="52">
        <v>0</v>
      </c>
      <c r="G54" s="52">
        <v>0</v>
      </c>
      <c r="H54" s="52">
        <v>0</v>
      </c>
    </row>
    <row r="55" spans="1:10" x14ac:dyDescent="0.2">
      <c r="A55" s="21"/>
      <c r="B55" s="64">
        <v>0</v>
      </c>
      <c r="C55" s="121">
        <f t="shared" si="0"/>
        <v>0</v>
      </c>
      <c r="D55" s="121">
        <f t="shared" si="1"/>
        <v>0</v>
      </c>
      <c r="E55" s="52">
        <v>0</v>
      </c>
      <c r="F55" s="52">
        <v>0</v>
      </c>
      <c r="G55" s="52">
        <v>0</v>
      </c>
      <c r="H55" s="52">
        <v>0</v>
      </c>
    </row>
    <row r="56" spans="1:10" x14ac:dyDescent="0.2">
      <c r="A56" s="21"/>
      <c r="B56" s="64">
        <v>0</v>
      </c>
      <c r="C56" s="121">
        <f t="shared" si="0"/>
        <v>0</v>
      </c>
      <c r="D56" s="121">
        <f t="shared" si="1"/>
        <v>0</v>
      </c>
      <c r="E56" s="52">
        <v>0</v>
      </c>
      <c r="F56" s="52">
        <v>0</v>
      </c>
      <c r="G56" s="52">
        <v>0</v>
      </c>
      <c r="H56" s="52">
        <v>0</v>
      </c>
    </row>
    <row r="57" spans="1:10" x14ac:dyDescent="0.2">
      <c r="A57" s="21"/>
      <c r="B57" s="64">
        <v>0</v>
      </c>
      <c r="C57" s="121">
        <f t="shared" si="0"/>
        <v>0</v>
      </c>
      <c r="D57" s="121">
        <f t="shared" si="1"/>
        <v>0</v>
      </c>
      <c r="E57" s="52">
        <v>0</v>
      </c>
      <c r="F57" s="52">
        <v>0</v>
      </c>
      <c r="G57" s="52">
        <v>0</v>
      </c>
      <c r="H57" s="52">
        <v>0</v>
      </c>
    </row>
    <row r="58" spans="1:10" x14ac:dyDescent="0.2">
      <c r="A58" s="5" t="s">
        <v>41</v>
      </c>
      <c r="B58" s="15">
        <f t="shared" ref="B58:G58" si="2">SUM(B12:B57)</f>
        <v>0</v>
      </c>
      <c r="C58" s="65">
        <f>IF(SUM(C12:C57)=SUM(E58:H58),SUM(C12:C57),"ERROR")</f>
        <v>0</v>
      </c>
      <c r="D58" s="48">
        <f t="shared" si="2"/>
        <v>0</v>
      </c>
      <c r="E58" s="15">
        <f t="shared" si="2"/>
        <v>0</v>
      </c>
      <c r="F58" s="15">
        <f t="shared" si="2"/>
        <v>0</v>
      </c>
      <c r="G58" s="15">
        <f t="shared" si="2"/>
        <v>0</v>
      </c>
      <c r="H58" s="15">
        <f>SUM(H12:H57)</f>
        <v>0</v>
      </c>
    </row>
    <row r="59" spans="1:10" ht="37.5" customHeight="1" x14ac:dyDescent="0.2">
      <c r="A59" s="11" t="s">
        <v>42</v>
      </c>
      <c r="B59" s="71"/>
      <c r="C59" s="22" t="e">
        <f>IF(E58/'PRESUPUESTO TOTAL'!B44&gt;5%,"ERROR",E58/'PRESUPUESTO TOTAL'!B44)</f>
        <v>#DIV/0!</v>
      </c>
      <c r="D59" s="246" t="s">
        <v>46</v>
      </c>
      <c r="E59" s="247"/>
      <c r="F59" s="247"/>
      <c r="G59" s="247"/>
      <c r="H59" s="248"/>
      <c r="I59" s="43"/>
      <c r="J59" s="43"/>
    </row>
    <row r="60" spans="1:10" ht="12.75" customHeight="1" x14ac:dyDescent="0.2">
      <c r="A60" s="251"/>
      <c r="B60" s="251"/>
      <c r="C60" s="251"/>
      <c r="D60" s="252"/>
      <c r="E60" s="252"/>
      <c r="F60" s="252"/>
      <c r="G60" s="252"/>
      <c r="H60" s="44"/>
      <c r="I60" s="44"/>
      <c r="J60" s="44"/>
    </row>
    <row r="62" spans="1:10" x14ac:dyDescent="0.2">
      <c r="A62" s="249" t="s">
        <v>124</v>
      </c>
      <c r="B62" s="250"/>
      <c r="C62" s="250"/>
      <c r="D62" s="250"/>
      <c r="E62" s="250"/>
      <c r="F62" s="250"/>
      <c r="G62" s="250"/>
      <c r="H62" s="250"/>
    </row>
    <row r="63" spans="1:10" x14ac:dyDescent="0.2">
      <c r="A63" s="194" t="s">
        <v>83</v>
      </c>
      <c r="B63" s="194"/>
      <c r="C63" s="194"/>
      <c r="D63" s="194"/>
      <c r="E63" s="194"/>
      <c r="F63" s="194"/>
      <c r="G63" s="194"/>
      <c r="H63" s="194"/>
    </row>
    <row r="64" spans="1:10" x14ac:dyDescent="0.2">
      <c r="A64" s="250" t="s">
        <v>84</v>
      </c>
      <c r="B64" s="250"/>
      <c r="C64" s="250"/>
      <c r="D64" s="250"/>
      <c r="E64" s="250"/>
      <c r="F64" s="250"/>
      <c r="G64" s="250"/>
      <c r="H64" s="250"/>
    </row>
    <row r="65" spans="1:8" x14ac:dyDescent="0.2">
      <c r="A65" s="250" t="s">
        <v>85</v>
      </c>
      <c r="B65" s="250"/>
      <c r="C65" s="250"/>
      <c r="D65" s="250"/>
      <c r="E65" s="250"/>
      <c r="F65" s="250"/>
      <c r="G65" s="250"/>
      <c r="H65" s="250"/>
    </row>
    <row r="66" spans="1:8" ht="13.5" x14ac:dyDescent="0.25">
      <c r="A66" s="55"/>
      <c r="B66" s="57"/>
      <c r="C66" s="55"/>
      <c r="D66" s="68"/>
      <c r="E66" s="57"/>
      <c r="F66" s="54"/>
      <c r="G66" s="56"/>
      <c r="H66" s="53"/>
    </row>
    <row r="67" spans="1:8" ht="13.5" customHeight="1" x14ac:dyDescent="0.2">
      <c r="A67" s="229" t="s">
        <v>118</v>
      </c>
      <c r="B67" s="230"/>
      <c r="C67" s="230"/>
      <c r="D67" s="230"/>
      <c r="E67" s="230"/>
      <c r="F67" s="230"/>
      <c r="G67" s="230"/>
      <c r="H67" s="231"/>
    </row>
    <row r="68" spans="1:8" x14ac:dyDescent="0.2">
      <c r="A68" s="232"/>
      <c r="B68" s="233"/>
      <c r="C68" s="233"/>
      <c r="D68" s="233"/>
      <c r="E68" s="233"/>
      <c r="F68" s="233"/>
      <c r="G68" s="233"/>
      <c r="H68" s="234"/>
    </row>
    <row r="69" spans="1:8" ht="13.5" customHeight="1" x14ac:dyDescent="0.2">
      <c r="A69" s="235"/>
      <c r="B69" s="236"/>
      <c r="C69" s="236"/>
      <c r="D69" s="236"/>
      <c r="E69" s="236"/>
      <c r="F69" s="236"/>
      <c r="G69" s="236"/>
      <c r="H69" s="237"/>
    </row>
  </sheetData>
  <sheetProtection password="C881" sheet="1" objects="1" scenarios="1" deleteRows="0"/>
  <mergeCells count="11">
    <mergeCell ref="A67:H69"/>
    <mergeCell ref="A7:H7"/>
    <mergeCell ref="A8:H8"/>
    <mergeCell ref="A9:H9"/>
    <mergeCell ref="A10:H10"/>
    <mergeCell ref="D59:H59"/>
    <mergeCell ref="A62:H62"/>
    <mergeCell ref="A63:H63"/>
    <mergeCell ref="A64:H64"/>
    <mergeCell ref="A65:H65"/>
    <mergeCell ref="A60:G60"/>
  </mergeCells>
  <phoneticPr fontId="0" type="noConversion"/>
  <printOptions horizontalCentered="1"/>
  <pageMargins left="0.51181102362204722" right="0.51181102362204722" top="0.35433070866141736" bottom="0.15748031496062992" header="0" footer="0"/>
  <pageSetup paperSize="9" scale="78" orientation="portrait" r:id="rId1"/>
  <ignoredErrors>
    <ignoredError sqref="C58" formula="1"/>
    <ignoredError sqref="C59"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zoomScaleNormal="100" workbookViewId="0">
      <selection activeCell="P24" sqref="P24"/>
    </sheetView>
  </sheetViews>
  <sheetFormatPr baseColWidth="10" defaultRowHeight="12.75" x14ac:dyDescent="0.2"/>
  <cols>
    <col min="1" max="1" width="15.28515625" customWidth="1"/>
    <col min="2" max="2" width="33" customWidth="1"/>
    <col min="3" max="4" width="11.42578125" customWidth="1"/>
    <col min="5" max="5" width="8.7109375" customWidth="1"/>
    <col min="6" max="6" width="10.42578125" customWidth="1"/>
    <col min="7" max="8" width="8.28515625" customWidth="1"/>
    <col min="10" max="10" width="8.28515625" customWidth="1"/>
    <col min="11" max="11" width="9.28515625" customWidth="1"/>
    <col min="12" max="12" width="11.42578125" customWidth="1"/>
    <col min="13" max="13" width="11.140625" customWidth="1"/>
  </cols>
  <sheetData>
    <row r="1" spans="1:15" ht="13.5" x14ac:dyDescent="0.2">
      <c r="A1" s="24"/>
      <c r="B1" s="24"/>
      <c r="C1" s="24"/>
      <c r="D1" s="24"/>
      <c r="E1" s="24"/>
      <c r="F1" s="24"/>
      <c r="G1" s="24"/>
      <c r="H1" s="24"/>
      <c r="I1" s="24"/>
      <c r="J1" s="24"/>
      <c r="K1" s="24"/>
      <c r="L1" s="24"/>
      <c r="M1" s="24"/>
      <c r="N1" s="24"/>
      <c r="O1" s="24"/>
    </row>
    <row r="2" spans="1:15" ht="13.5" x14ac:dyDescent="0.2">
      <c r="A2" s="24"/>
      <c r="B2" s="24"/>
      <c r="C2" s="24"/>
      <c r="D2" s="24"/>
      <c r="E2" s="24"/>
      <c r="F2" s="24"/>
      <c r="G2" s="24"/>
      <c r="H2" s="24"/>
      <c r="I2" s="24"/>
      <c r="J2" s="24"/>
      <c r="K2" s="24"/>
      <c r="L2" s="24"/>
      <c r="M2" s="24"/>
      <c r="N2" s="24"/>
      <c r="O2" s="24"/>
    </row>
    <row r="3" spans="1:15" ht="13.5" x14ac:dyDescent="0.2">
      <c r="A3" s="24"/>
      <c r="B3" s="24"/>
      <c r="C3" s="24"/>
      <c r="D3" s="24"/>
      <c r="E3" s="24"/>
      <c r="F3" s="24"/>
      <c r="G3" s="24"/>
      <c r="H3" s="24"/>
      <c r="I3" s="24"/>
      <c r="J3" s="24"/>
      <c r="K3" s="24"/>
      <c r="L3" s="24"/>
      <c r="M3" s="24"/>
      <c r="N3" s="24"/>
      <c r="O3" s="24"/>
    </row>
    <row r="4" spans="1:15" ht="13.5" x14ac:dyDescent="0.2">
      <c r="A4" s="24"/>
      <c r="B4" s="24"/>
      <c r="C4" s="24"/>
      <c r="D4" s="24"/>
      <c r="E4" s="24"/>
      <c r="F4" s="24"/>
      <c r="G4" s="24"/>
      <c r="H4" s="24"/>
      <c r="I4" s="24"/>
      <c r="J4" s="24"/>
      <c r="K4" s="24"/>
      <c r="L4" s="24"/>
      <c r="M4" s="24"/>
      <c r="N4" s="24"/>
      <c r="O4" s="24"/>
    </row>
    <row r="5" spans="1:15" ht="13.5" x14ac:dyDescent="0.2">
      <c r="A5" s="24"/>
      <c r="B5" s="24"/>
      <c r="C5" s="24"/>
      <c r="D5" s="24"/>
      <c r="E5" s="24"/>
      <c r="F5" s="24"/>
      <c r="G5" s="24"/>
      <c r="H5" s="24"/>
      <c r="I5" s="24"/>
      <c r="J5" s="24"/>
      <c r="K5" s="24"/>
      <c r="L5" s="24"/>
      <c r="M5" s="24"/>
      <c r="N5" s="24"/>
      <c r="O5" s="24"/>
    </row>
    <row r="6" spans="1:15" ht="14.25" thickBot="1" x14ac:dyDescent="0.25">
      <c r="A6" s="24"/>
      <c r="B6" s="24"/>
      <c r="C6" s="24"/>
      <c r="D6" s="24"/>
      <c r="E6" s="24"/>
      <c r="F6" s="24"/>
      <c r="G6" s="24"/>
      <c r="H6" s="24"/>
      <c r="I6" s="24"/>
      <c r="J6" s="24"/>
      <c r="K6" s="24"/>
      <c r="L6" s="24"/>
      <c r="M6" s="24"/>
      <c r="N6" s="24"/>
      <c r="O6" s="24"/>
    </row>
    <row r="7" spans="1:15" ht="12.75" customHeight="1" x14ac:dyDescent="0.2">
      <c r="A7" s="238" t="s">
        <v>151</v>
      </c>
      <c r="B7" s="239"/>
      <c r="C7" s="239"/>
      <c r="D7" s="239"/>
      <c r="E7" s="239"/>
      <c r="F7" s="239"/>
      <c r="G7" s="239"/>
      <c r="H7" s="239"/>
      <c r="I7" s="239"/>
      <c r="J7" s="239"/>
      <c r="K7" s="239"/>
      <c r="L7" s="239"/>
      <c r="M7" s="240"/>
    </row>
    <row r="8" spans="1:15" ht="13.5" customHeight="1" thickBot="1" x14ac:dyDescent="0.25">
      <c r="A8" s="253" t="s">
        <v>130</v>
      </c>
      <c r="B8" s="218"/>
      <c r="C8" s="218"/>
      <c r="D8" s="218"/>
      <c r="E8" s="218"/>
      <c r="F8" s="218"/>
      <c r="G8" s="218"/>
      <c r="H8" s="218"/>
      <c r="I8" s="218"/>
      <c r="J8" s="218"/>
      <c r="K8" s="218"/>
      <c r="L8" s="218"/>
      <c r="M8" s="254"/>
    </row>
    <row r="9" spans="1:15" ht="13.5" customHeight="1" x14ac:dyDescent="0.2">
      <c r="A9" s="188" t="s">
        <v>76</v>
      </c>
      <c r="B9" s="188"/>
      <c r="C9" s="188"/>
      <c r="D9" s="188"/>
      <c r="E9" s="188"/>
      <c r="F9" s="188"/>
      <c r="G9" s="188"/>
      <c r="H9" s="188"/>
      <c r="I9" s="188"/>
      <c r="J9" s="188"/>
      <c r="K9" s="188"/>
      <c r="L9" s="188"/>
      <c r="M9" s="188"/>
    </row>
    <row r="10" spans="1:15" ht="13.5" customHeight="1" x14ac:dyDescent="0.2">
      <c r="A10" s="185" t="s">
        <v>77</v>
      </c>
      <c r="B10" s="185"/>
      <c r="C10" s="185"/>
      <c r="D10" s="185"/>
      <c r="E10" s="185"/>
      <c r="F10" s="185"/>
      <c r="G10" s="185"/>
      <c r="H10" s="185"/>
      <c r="I10" s="185"/>
      <c r="J10" s="185"/>
      <c r="K10" s="185"/>
      <c r="L10" s="185"/>
      <c r="M10" s="185"/>
    </row>
    <row r="11" spans="1:15" ht="13.5" x14ac:dyDescent="0.2">
      <c r="A11" s="25"/>
      <c r="B11" s="25"/>
      <c r="C11" s="25"/>
      <c r="D11" s="25"/>
      <c r="E11" s="25"/>
      <c r="F11" s="25"/>
      <c r="G11" s="25"/>
      <c r="H11" s="25"/>
      <c r="I11" s="25"/>
      <c r="J11" s="25"/>
      <c r="K11" s="25"/>
      <c r="L11" s="25"/>
    </row>
    <row r="12" spans="1:15" ht="12.75" customHeight="1" x14ac:dyDescent="0.2">
      <c r="A12" s="255" t="s">
        <v>95</v>
      </c>
      <c r="B12" s="255" t="s">
        <v>81</v>
      </c>
      <c r="C12" s="255" t="s">
        <v>52</v>
      </c>
      <c r="D12" s="255" t="s">
        <v>96</v>
      </c>
      <c r="E12" s="255" t="s">
        <v>143</v>
      </c>
      <c r="F12" s="255" t="s">
        <v>144</v>
      </c>
      <c r="G12" s="255" t="s">
        <v>78</v>
      </c>
      <c r="H12" s="255" t="s">
        <v>131</v>
      </c>
      <c r="I12" s="255" t="s">
        <v>145</v>
      </c>
      <c r="J12" s="257" t="s">
        <v>88</v>
      </c>
      <c r="K12" s="258"/>
      <c r="L12" s="258"/>
      <c r="M12" s="259"/>
    </row>
    <row r="13" spans="1:15" ht="18" x14ac:dyDescent="0.2">
      <c r="A13" s="256"/>
      <c r="B13" s="256"/>
      <c r="C13" s="256"/>
      <c r="D13" s="228"/>
      <c r="E13" s="256"/>
      <c r="F13" s="256"/>
      <c r="G13" s="256"/>
      <c r="H13" s="256"/>
      <c r="I13" s="256"/>
      <c r="J13" s="144" t="s">
        <v>1</v>
      </c>
      <c r="K13" s="141" t="s">
        <v>79</v>
      </c>
      <c r="L13" s="141" t="s">
        <v>2</v>
      </c>
      <c r="M13" s="141" t="s">
        <v>91</v>
      </c>
    </row>
    <row r="14" spans="1:15" ht="13.5" x14ac:dyDescent="0.2">
      <c r="A14" s="29"/>
      <c r="B14" s="29"/>
      <c r="C14" s="29"/>
      <c r="D14" s="29"/>
      <c r="E14" s="29"/>
      <c r="F14" s="29"/>
      <c r="G14" s="62"/>
      <c r="H14" s="174">
        <f>E14*G14</f>
        <v>0</v>
      </c>
      <c r="I14" s="67">
        <f t="shared" ref="I14:I39" si="0">IF((F14*G14)=SUM(J14:M14),(F14*G14),"Error")</f>
        <v>0</v>
      </c>
      <c r="J14" s="87"/>
      <c r="K14" s="87"/>
      <c r="L14" s="87"/>
      <c r="M14" s="160"/>
    </row>
    <row r="15" spans="1:15" ht="13.5" x14ac:dyDescent="0.2">
      <c r="A15" s="29"/>
      <c r="B15" s="29"/>
      <c r="C15" s="29"/>
      <c r="D15" s="29"/>
      <c r="E15" s="29"/>
      <c r="F15" s="29"/>
      <c r="G15" s="62"/>
      <c r="H15" s="174">
        <f t="shared" ref="H15:H39" si="1">E15*G15</f>
        <v>0</v>
      </c>
      <c r="I15" s="67">
        <f t="shared" si="0"/>
        <v>0</v>
      </c>
      <c r="J15" s="87"/>
      <c r="K15" s="87"/>
      <c r="L15" s="87"/>
      <c r="M15" s="160"/>
    </row>
    <row r="16" spans="1:15" ht="13.5" x14ac:dyDescent="0.2">
      <c r="A16" s="29"/>
      <c r="B16" s="29"/>
      <c r="C16" s="29"/>
      <c r="D16" s="29"/>
      <c r="E16" s="29"/>
      <c r="F16" s="29"/>
      <c r="G16" s="62"/>
      <c r="H16" s="174">
        <f t="shared" si="1"/>
        <v>0</v>
      </c>
      <c r="I16" s="67">
        <f t="shared" si="0"/>
        <v>0</v>
      </c>
      <c r="J16" s="87"/>
      <c r="K16" s="87"/>
      <c r="L16" s="87"/>
      <c r="M16" s="160"/>
    </row>
    <row r="17" spans="1:13" ht="13.5" x14ac:dyDescent="0.2">
      <c r="A17" s="29"/>
      <c r="B17" s="29"/>
      <c r="C17" s="29"/>
      <c r="D17" s="29"/>
      <c r="E17" s="29"/>
      <c r="F17" s="29"/>
      <c r="G17" s="62"/>
      <c r="H17" s="174">
        <f t="shared" si="1"/>
        <v>0</v>
      </c>
      <c r="I17" s="67">
        <f t="shared" si="0"/>
        <v>0</v>
      </c>
      <c r="J17" s="87"/>
      <c r="K17" s="87"/>
      <c r="L17" s="87"/>
      <c r="M17" s="160"/>
    </row>
    <row r="18" spans="1:13" ht="13.5" x14ac:dyDescent="0.2">
      <c r="A18" s="29"/>
      <c r="B18" s="29"/>
      <c r="C18" s="29"/>
      <c r="D18" s="29"/>
      <c r="E18" s="29"/>
      <c r="F18" s="29"/>
      <c r="G18" s="62"/>
      <c r="H18" s="174">
        <f t="shared" si="1"/>
        <v>0</v>
      </c>
      <c r="I18" s="67">
        <f t="shared" si="0"/>
        <v>0</v>
      </c>
      <c r="J18" s="87"/>
      <c r="K18" s="87"/>
      <c r="L18" s="87"/>
      <c r="M18" s="160"/>
    </row>
    <row r="19" spans="1:13" ht="13.5" x14ac:dyDescent="0.2">
      <c r="A19" s="29"/>
      <c r="B19" s="29"/>
      <c r="C19" s="29"/>
      <c r="D19" s="29"/>
      <c r="E19" s="29"/>
      <c r="F19" s="29"/>
      <c r="G19" s="62"/>
      <c r="H19" s="174">
        <f t="shared" si="1"/>
        <v>0</v>
      </c>
      <c r="I19" s="67">
        <f t="shared" si="0"/>
        <v>0</v>
      </c>
      <c r="J19" s="87"/>
      <c r="K19" s="87"/>
      <c r="L19" s="87"/>
      <c r="M19" s="160"/>
    </row>
    <row r="20" spans="1:13" ht="13.5" x14ac:dyDescent="0.2">
      <c r="A20" s="29"/>
      <c r="B20" s="29"/>
      <c r="C20" s="29"/>
      <c r="D20" s="29"/>
      <c r="E20" s="29"/>
      <c r="F20" s="29"/>
      <c r="G20" s="62"/>
      <c r="H20" s="174">
        <f t="shared" si="1"/>
        <v>0</v>
      </c>
      <c r="I20" s="67">
        <f t="shared" si="0"/>
        <v>0</v>
      </c>
      <c r="J20" s="87"/>
      <c r="K20" s="87"/>
      <c r="L20" s="87"/>
      <c r="M20" s="160"/>
    </row>
    <row r="21" spans="1:13" ht="13.5" x14ac:dyDescent="0.2">
      <c r="A21" s="29"/>
      <c r="B21" s="29"/>
      <c r="C21" s="29"/>
      <c r="D21" s="29"/>
      <c r="E21" s="29"/>
      <c r="F21" s="29"/>
      <c r="G21" s="62"/>
      <c r="H21" s="174">
        <f t="shared" si="1"/>
        <v>0</v>
      </c>
      <c r="I21" s="67">
        <f t="shared" si="0"/>
        <v>0</v>
      </c>
      <c r="J21" s="87"/>
      <c r="K21" s="87"/>
      <c r="L21" s="87"/>
      <c r="M21" s="160"/>
    </row>
    <row r="22" spans="1:13" ht="13.5" x14ac:dyDescent="0.2">
      <c r="A22" s="29"/>
      <c r="B22" s="29"/>
      <c r="C22" s="29"/>
      <c r="D22" s="29"/>
      <c r="E22" s="29"/>
      <c r="F22" s="29"/>
      <c r="G22" s="62"/>
      <c r="H22" s="174">
        <f t="shared" si="1"/>
        <v>0</v>
      </c>
      <c r="I22" s="67">
        <f t="shared" si="0"/>
        <v>0</v>
      </c>
      <c r="J22" s="87"/>
      <c r="K22" s="87"/>
      <c r="L22" s="87"/>
      <c r="M22" s="160"/>
    </row>
    <row r="23" spans="1:13" ht="13.5" x14ac:dyDescent="0.2">
      <c r="A23" s="29"/>
      <c r="B23" s="29"/>
      <c r="C23" s="29"/>
      <c r="D23" s="29"/>
      <c r="E23" s="29"/>
      <c r="F23" s="29"/>
      <c r="G23" s="62"/>
      <c r="H23" s="174">
        <f t="shared" si="1"/>
        <v>0</v>
      </c>
      <c r="I23" s="67">
        <f t="shared" si="0"/>
        <v>0</v>
      </c>
      <c r="J23" s="87"/>
      <c r="K23" s="87"/>
      <c r="L23" s="87"/>
      <c r="M23" s="160"/>
    </row>
    <row r="24" spans="1:13" ht="13.5" x14ac:dyDescent="0.2">
      <c r="A24" s="29"/>
      <c r="B24" s="29"/>
      <c r="C24" s="29"/>
      <c r="D24" s="29"/>
      <c r="E24" s="29"/>
      <c r="F24" s="29"/>
      <c r="G24" s="62"/>
      <c r="H24" s="174">
        <f t="shared" si="1"/>
        <v>0</v>
      </c>
      <c r="I24" s="67">
        <f t="shared" si="0"/>
        <v>0</v>
      </c>
      <c r="J24" s="87"/>
      <c r="K24" s="87"/>
      <c r="L24" s="87"/>
      <c r="M24" s="160"/>
    </row>
    <row r="25" spans="1:13" ht="13.5" x14ac:dyDescent="0.2">
      <c r="A25" s="29"/>
      <c r="B25" s="29"/>
      <c r="C25" s="29"/>
      <c r="D25" s="29"/>
      <c r="E25" s="29"/>
      <c r="F25" s="29"/>
      <c r="G25" s="62"/>
      <c r="H25" s="174">
        <f t="shared" si="1"/>
        <v>0</v>
      </c>
      <c r="I25" s="67">
        <f t="shared" si="0"/>
        <v>0</v>
      </c>
      <c r="J25" s="87"/>
      <c r="K25" s="87"/>
      <c r="L25" s="87"/>
      <c r="M25" s="160"/>
    </row>
    <row r="26" spans="1:13" ht="13.5" x14ac:dyDescent="0.2">
      <c r="A26" s="29"/>
      <c r="B26" s="29"/>
      <c r="C26" s="29"/>
      <c r="D26" s="29"/>
      <c r="E26" s="29"/>
      <c r="F26" s="29"/>
      <c r="G26" s="62"/>
      <c r="H26" s="174">
        <f t="shared" si="1"/>
        <v>0</v>
      </c>
      <c r="I26" s="67">
        <f t="shared" si="0"/>
        <v>0</v>
      </c>
      <c r="J26" s="87"/>
      <c r="K26" s="87"/>
      <c r="L26" s="87"/>
      <c r="M26" s="160"/>
    </row>
    <row r="27" spans="1:13" ht="13.5" x14ac:dyDescent="0.2">
      <c r="A27" s="29"/>
      <c r="B27" s="29"/>
      <c r="C27" s="29"/>
      <c r="D27" s="29"/>
      <c r="E27" s="29"/>
      <c r="F27" s="29"/>
      <c r="G27" s="62"/>
      <c r="H27" s="174">
        <f t="shared" si="1"/>
        <v>0</v>
      </c>
      <c r="I27" s="67">
        <f t="shared" si="0"/>
        <v>0</v>
      </c>
      <c r="J27" s="87"/>
      <c r="K27" s="87"/>
      <c r="L27" s="87"/>
      <c r="M27" s="160"/>
    </row>
    <row r="28" spans="1:13" ht="13.5" x14ac:dyDescent="0.2">
      <c r="A28" s="29"/>
      <c r="B28" s="29"/>
      <c r="C28" s="29"/>
      <c r="D28" s="29"/>
      <c r="E28" s="29"/>
      <c r="F28" s="29"/>
      <c r="G28" s="62"/>
      <c r="H28" s="174">
        <f t="shared" si="1"/>
        <v>0</v>
      </c>
      <c r="I28" s="67">
        <f t="shared" si="0"/>
        <v>0</v>
      </c>
      <c r="J28" s="87"/>
      <c r="K28" s="87"/>
      <c r="L28" s="87"/>
      <c r="M28" s="160"/>
    </row>
    <row r="29" spans="1:13" ht="13.5" x14ac:dyDescent="0.2">
      <c r="A29" s="29"/>
      <c r="B29" s="29"/>
      <c r="C29" s="29"/>
      <c r="D29" s="29"/>
      <c r="E29" s="29"/>
      <c r="F29" s="29"/>
      <c r="G29" s="62"/>
      <c r="H29" s="174">
        <f t="shared" si="1"/>
        <v>0</v>
      </c>
      <c r="I29" s="67">
        <f t="shared" si="0"/>
        <v>0</v>
      </c>
      <c r="J29" s="87"/>
      <c r="K29" s="87"/>
      <c r="L29" s="87"/>
      <c r="M29" s="160"/>
    </row>
    <row r="30" spans="1:13" ht="13.5" x14ac:dyDescent="0.2">
      <c r="A30" s="29"/>
      <c r="B30" s="29"/>
      <c r="C30" s="29"/>
      <c r="D30" s="29"/>
      <c r="E30" s="29"/>
      <c r="F30" s="29"/>
      <c r="G30" s="62"/>
      <c r="H30" s="174">
        <f t="shared" si="1"/>
        <v>0</v>
      </c>
      <c r="I30" s="67">
        <f t="shared" si="0"/>
        <v>0</v>
      </c>
      <c r="J30" s="87"/>
      <c r="K30" s="87"/>
      <c r="L30" s="87"/>
      <c r="M30" s="160"/>
    </row>
    <row r="31" spans="1:13" ht="13.5" x14ac:dyDescent="0.2">
      <c r="A31" s="29"/>
      <c r="B31" s="29"/>
      <c r="C31" s="29"/>
      <c r="D31" s="29"/>
      <c r="E31" s="29"/>
      <c r="F31" s="29"/>
      <c r="G31" s="62"/>
      <c r="H31" s="174">
        <f t="shared" si="1"/>
        <v>0</v>
      </c>
      <c r="I31" s="67">
        <f t="shared" si="0"/>
        <v>0</v>
      </c>
      <c r="J31" s="87"/>
      <c r="K31" s="87"/>
      <c r="L31" s="87"/>
      <c r="M31" s="160"/>
    </row>
    <row r="32" spans="1:13" ht="13.5" x14ac:dyDescent="0.2">
      <c r="A32" s="29"/>
      <c r="B32" s="29"/>
      <c r="C32" s="29"/>
      <c r="D32" s="29"/>
      <c r="E32" s="29"/>
      <c r="F32" s="29"/>
      <c r="G32" s="62"/>
      <c r="H32" s="174">
        <f t="shared" si="1"/>
        <v>0</v>
      </c>
      <c r="I32" s="67">
        <f t="shared" si="0"/>
        <v>0</v>
      </c>
      <c r="J32" s="87"/>
      <c r="K32" s="87"/>
      <c r="L32" s="87"/>
      <c r="M32" s="160"/>
    </row>
    <row r="33" spans="1:13" ht="13.5" x14ac:dyDescent="0.2">
      <c r="A33" s="29"/>
      <c r="B33" s="29"/>
      <c r="C33" s="29"/>
      <c r="D33" s="29"/>
      <c r="E33" s="29"/>
      <c r="F33" s="29"/>
      <c r="G33" s="62"/>
      <c r="H33" s="174">
        <f t="shared" si="1"/>
        <v>0</v>
      </c>
      <c r="I33" s="67">
        <f t="shared" si="0"/>
        <v>0</v>
      </c>
      <c r="J33" s="87"/>
      <c r="K33" s="87"/>
      <c r="L33" s="87"/>
      <c r="M33" s="160"/>
    </row>
    <row r="34" spans="1:13" ht="13.5" x14ac:dyDescent="0.2">
      <c r="A34" s="29"/>
      <c r="B34" s="29"/>
      <c r="C34" s="29"/>
      <c r="D34" s="29"/>
      <c r="E34" s="29"/>
      <c r="F34" s="29"/>
      <c r="G34" s="62"/>
      <c r="H34" s="174">
        <f t="shared" si="1"/>
        <v>0</v>
      </c>
      <c r="I34" s="67">
        <f t="shared" si="0"/>
        <v>0</v>
      </c>
      <c r="J34" s="87"/>
      <c r="K34" s="87"/>
      <c r="L34" s="87"/>
      <c r="M34" s="160"/>
    </row>
    <row r="35" spans="1:13" ht="13.5" x14ac:dyDescent="0.2">
      <c r="A35" s="29"/>
      <c r="B35" s="29"/>
      <c r="C35" s="29"/>
      <c r="D35" s="29"/>
      <c r="E35" s="29"/>
      <c r="F35" s="29"/>
      <c r="G35" s="62"/>
      <c r="H35" s="174">
        <f t="shared" si="1"/>
        <v>0</v>
      </c>
      <c r="I35" s="67">
        <f t="shared" si="0"/>
        <v>0</v>
      </c>
      <c r="J35" s="87"/>
      <c r="K35" s="87"/>
      <c r="L35" s="87"/>
      <c r="M35" s="160"/>
    </row>
    <row r="36" spans="1:13" ht="13.5" x14ac:dyDescent="0.2">
      <c r="A36" s="29"/>
      <c r="B36" s="29"/>
      <c r="C36" s="29"/>
      <c r="D36" s="29"/>
      <c r="E36" s="29"/>
      <c r="F36" s="29"/>
      <c r="G36" s="62"/>
      <c r="H36" s="174">
        <f t="shared" si="1"/>
        <v>0</v>
      </c>
      <c r="I36" s="67">
        <f t="shared" si="0"/>
        <v>0</v>
      </c>
      <c r="J36" s="87"/>
      <c r="K36" s="87"/>
      <c r="L36" s="87"/>
      <c r="M36" s="160"/>
    </row>
    <row r="37" spans="1:13" ht="13.5" x14ac:dyDescent="0.2">
      <c r="A37" s="29"/>
      <c r="B37" s="29"/>
      <c r="C37" s="29"/>
      <c r="D37" s="29"/>
      <c r="E37" s="29"/>
      <c r="F37" s="29"/>
      <c r="G37" s="62"/>
      <c r="H37" s="174">
        <f t="shared" si="1"/>
        <v>0</v>
      </c>
      <c r="I37" s="67">
        <f t="shared" si="0"/>
        <v>0</v>
      </c>
      <c r="J37" s="87"/>
      <c r="K37" s="87"/>
      <c r="L37" s="87"/>
      <c r="M37" s="160"/>
    </row>
    <row r="38" spans="1:13" ht="13.5" x14ac:dyDescent="0.2">
      <c r="A38" s="29"/>
      <c r="B38" s="29"/>
      <c r="C38" s="29"/>
      <c r="D38" s="29"/>
      <c r="E38" s="29"/>
      <c r="F38" s="29"/>
      <c r="G38" s="62"/>
      <c r="H38" s="174">
        <f t="shared" si="1"/>
        <v>0</v>
      </c>
      <c r="I38" s="67">
        <f t="shared" si="0"/>
        <v>0</v>
      </c>
      <c r="J38" s="87"/>
      <c r="K38" s="87"/>
      <c r="L38" s="87"/>
      <c r="M38" s="160"/>
    </row>
    <row r="39" spans="1:13" ht="13.5" x14ac:dyDescent="0.2">
      <c r="A39" s="29"/>
      <c r="B39" s="29"/>
      <c r="C39" s="29"/>
      <c r="D39" s="29"/>
      <c r="E39" s="29"/>
      <c r="F39" s="29"/>
      <c r="G39" s="62"/>
      <c r="H39" s="174">
        <f t="shared" si="1"/>
        <v>0</v>
      </c>
      <c r="I39" s="67">
        <f t="shared" si="0"/>
        <v>0</v>
      </c>
      <c r="J39" s="87"/>
      <c r="K39" s="87"/>
      <c r="L39" s="87"/>
      <c r="M39" s="160"/>
    </row>
    <row r="40" spans="1:13" ht="12.75" customHeight="1" x14ac:dyDescent="0.2">
      <c r="A40" s="223" t="s">
        <v>132</v>
      </c>
      <c r="B40" s="224"/>
      <c r="C40" s="224"/>
      <c r="D40" s="224"/>
      <c r="E40" s="224"/>
      <c r="F40" s="224"/>
      <c r="G40" s="225"/>
      <c r="H40" s="175"/>
      <c r="I40" s="133">
        <f>IF(SUM(I14:I39)=SUM(J40:M40),SUM(I14:I39),"Error")</f>
        <v>0</v>
      </c>
      <c r="J40" s="120">
        <f t="shared" ref="J40:L40" si="2">SUM(J14:J39)</f>
        <v>0</v>
      </c>
      <c r="K40" s="120">
        <f t="shared" si="2"/>
        <v>0</v>
      </c>
      <c r="L40" s="120">
        <f t="shared" si="2"/>
        <v>0</v>
      </c>
      <c r="M40" s="120">
        <f>SUM(M14:M39)</f>
        <v>0</v>
      </c>
    </row>
    <row r="41" spans="1:13" x14ac:dyDescent="0.2">
      <c r="A41" s="251"/>
      <c r="B41" s="251"/>
      <c r="C41" s="251"/>
      <c r="D41" s="251"/>
      <c r="E41" s="251"/>
      <c r="F41" s="251"/>
      <c r="G41" s="251"/>
      <c r="H41" s="251"/>
      <c r="I41" s="251"/>
      <c r="J41" s="251"/>
      <c r="K41" s="251"/>
      <c r="L41" s="251"/>
    </row>
    <row r="42" spans="1:13" x14ac:dyDescent="0.2">
      <c r="A42" s="249" t="s">
        <v>124</v>
      </c>
      <c r="B42" s="250"/>
      <c r="C42" s="250"/>
      <c r="D42" s="250"/>
      <c r="E42" s="250"/>
      <c r="F42" s="250"/>
      <c r="G42" s="250"/>
      <c r="H42" s="250"/>
      <c r="I42" s="250"/>
      <c r="J42" s="70"/>
      <c r="K42" s="70"/>
      <c r="L42" s="70"/>
    </row>
    <row r="43" spans="1:13" x14ac:dyDescent="0.2">
      <c r="A43" s="194" t="s">
        <v>83</v>
      </c>
      <c r="B43" s="194"/>
      <c r="C43" s="194"/>
      <c r="D43" s="194"/>
      <c r="E43" s="194"/>
      <c r="F43" s="194"/>
      <c r="G43" s="194"/>
      <c r="H43" s="194"/>
      <c r="I43" s="194"/>
      <c r="J43" s="70"/>
      <c r="K43" s="70"/>
      <c r="L43" s="70"/>
    </row>
    <row r="44" spans="1:13" ht="13.5" x14ac:dyDescent="0.2">
      <c r="A44" s="250" t="s">
        <v>84</v>
      </c>
      <c r="B44" s="250"/>
      <c r="C44" s="250"/>
      <c r="D44" s="250"/>
      <c r="E44" s="250"/>
      <c r="F44" s="250"/>
      <c r="G44" s="250"/>
      <c r="H44" s="250"/>
      <c r="I44" s="250"/>
      <c r="J44" s="53"/>
      <c r="K44" s="25"/>
      <c r="L44" s="25"/>
    </row>
    <row r="45" spans="1:13" x14ac:dyDescent="0.2">
      <c r="A45" s="250" t="s">
        <v>85</v>
      </c>
      <c r="B45" s="250"/>
      <c r="C45" s="250"/>
      <c r="D45" s="250"/>
      <c r="E45" s="250"/>
      <c r="F45" s="250"/>
      <c r="G45" s="250"/>
      <c r="H45" s="250"/>
      <c r="I45" s="250"/>
      <c r="J45" s="53"/>
      <c r="K45" s="63"/>
      <c r="L45" s="63"/>
    </row>
    <row r="46" spans="1:13" ht="13.5" x14ac:dyDescent="0.25">
      <c r="A46" s="55"/>
      <c r="B46" s="57"/>
      <c r="C46" s="55"/>
      <c r="D46" s="55"/>
      <c r="E46" s="68"/>
      <c r="F46" s="57"/>
      <c r="G46" s="54"/>
      <c r="H46" s="54"/>
      <c r="I46" s="56"/>
      <c r="J46" s="53"/>
      <c r="K46" s="63"/>
      <c r="L46" s="63"/>
    </row>
    <row r="47" spans="1:13" x14ac:dyDescent="0.2">
      <c r="A47" s="53"/>
      <c r="B47" s="53"/>
      <c r="C47" s="53"/>
      <c r="D47" s="53"/>
      <c r="E47" s="53"/>
      <c r="F47" s="63"/>
      <c r="G47" s="53"/>
      <c r="H47" s="53"/>
      <c r="I47" s="53"/>
      <c r="J47" s="53"/>
      <c r="K47" s="63"/>
      <c r="L47" s="63"/>
    </row>
    <row r="48" spans="1:13" ht="13.5" x14ac:dyDescent="0.25">
      <c r="A48" s="55"/>
      <c r="B48" s="122"/>
      <c r="C48" s="123"/>
      <c r="D48" s="124"/>
      <c r="E48" s="123"/>
      <c r="F48" s="125"/>
      <c r="G48" s="125"/>
      <c r="H48" s="125"/>
      <c r="I48" s="126"/>
      <c r="J48" s="53"/>
      <c r="K48" s="63"/>
      <c r="L48" s="63"/>
    </row>
    <row r="49" spans="1:12" x14ac:dyDescent="0.2">
      <c r="A49" s="55"/>
      <c r="B49" s="193" t="s">
        <v>119</v>
      </c>
      <c r="C49" s="194"/>
      <c r="D49" s="194"/>
      <c r="E49" s="194"/>
      <c r="F49" s="194"/>
      <c r="G49" s="194"/>
      <c r="H49" s="194"/>
      <c r="I49" s="194"/>
      <c r="J49" s="53"/>
      <c r="K49" s="63"/>
      <c r="L49" s="63"/>
    </row>
    <row r="50" spans="1:12" ht="13.5" x14ac:dyDescent="0.2">
      <c r="A50" s="55"/>
      <c r="B50" s="127"/>
      <c r="C50" s="128"/>
      <c r="D50" s="129"/>
      <c r="E50" s="129"/>
      <c r="F50" s="129"/>
      <c r="G50" s="129"/>
      <c r="H50" s="129"/>
      <c r="I50" s="130"/>
      <c r="J50" s="53"/>
      <c r="K50" s="63"/>
      <c r="L50" s="63"/>
    </row>
    <row r="51" spans="1:12" ht="13.5" x14ac:dyDescent="0.2">
      <c r="A51" s="25"/>
      <c r="B51" s="25"/>
      <c r="C51" s="25"/>
      <c r="D51" s="25"/>
      <c r="E51" s="25"/>
      <c r="F51" s="25"/>
      <c r="G51" s="25"/>
      <c r="H51" s="25"/>
      <c r="I51" s="25"/>
      <c r="J51" s="63"/>
      <c r="K51" s="63"/>
      <c r="L51" s="63"/>
    </row>
    <row r="52" spans="1:12" x14ac:dyDescent="0.2">
      <c r="A52" s="63"/>
      <c r="B52" s="63"/>
      <c r="C52" s="63"/>
      <c r="D52" s="63"/>
      <c r="E52" s="63"/>
      <c r="F52" s="63"/>
      <c r="G52" s="63"/>
      <c r="H52" s="63"/>
      <c r="I52" s="63"/>
      <c r="J52" s="63"/>
      <c r="K52" s="63"/>
      <c r="L52" s="63"/>
    </row>
  </sheetData>
  <sheetProtection password="C881" sheet="1" objects="1" scenarios="1" deleteRows="0"/>
  <mergeCells count="21">
    <mergeCell ref="A7:M7"/>
    <mergeCell ref="A8:M8"/>
    <mergeCell ref="A12:A13"/>
    <mergeCell ref="B12:B13"/>
    <mergeCell ref="E12:E13"/>
    <mergeCell ref="F12:F13"/>
    <mergeCell ref="G12:G13"/>
    <mergeCell ref="I12:I13"/>
    <mergeCell ref="C12:C13"/>
    <mergeCell ref="J12:M12"/>
    <mergeCell ref="D12:D13"/>
    <mergeCell ref="H12:H13"/>
    <mergeCell ref="A9:M9"/>
    <mergeCell ref="A10:M10"/>
    <mergeCell ref="B49:I49"/>
    <mergeCell ref="A40:G40"/>
    <mergeCell ref="A42:I42"/>
    <mergeCell ref="A43:I43"/>
    <mergeCell ref="A44:I44"/>
    <mergeCell ref="A45:I45"/>
    <mergeCell ref="A41:L41"/>
  </mergeCells>
  <pageMargins left="0.7" right="0.7" top="0.75" bottom="0.75" header="0.3" footer="0.3"/>
  <pageSetup paperSize="9" scale="8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5"/>
  <sheetViews>
    <sheetView topLeftCell="A16" zoomScaleNormal="100" workbookViewId="0">
      <selection activeCell="K42" sqref="K42"/>
    </sheetView>
  </sheetViews>
  <sheetFormatPr baseColWidth="10" defaultColWidth="12.5703125" defaultRowHeight="21.95" customHeight="1" x14ac:dyDescent="0.2"/>
  <cols>
    <col min="1" max="1" width="44.140625" style="1" customWidth="1"/>
    <col min="2" max="2" width="14.140625" style="2" customWidth="1"/>
    <col min="3" max="4" width="13.42578125" style="2" customWidth="1"/>
    <col min="5" max="5" width="12.140625" style="2" customWidth="1"/>
    <col min="6" max="6" width="13.28515625" style="2" customWidth="1"/>
    <col min="7" max="7" width="11.7109375" style="2" customWidth="1"/>
    <col min="8" max="8" width="12.5703125" style="3"/>
    <col min="9" max="9" width="12.5703125" style="3" hidden="1" customWidth="1"/>
    <col min="10" max="16384" width="12.5703125" style="3"/>
  </cols>
  <sheetData>
    <row r="2" spans="1:8" ht="29.25" customHeight="1" x14ac:dyDescent="0.2"/>
    <row r="3" spans="1:8" ht="54.75" customHeight="1" x14ac:dyDescent="0.2">
      <c r="B3" s="260"/>
      <c r="C3" s="260"/>
      <c r="D3" s="260"/>
      <c r="E3" s="260"/>
      <c r="F3" s="260"/>
    </row>
    <row r="4" spans="1:8" ht="12.75" customHeight="1" x14ac:dyDescent="0.2">
      <c r="A4" s="214" t="s">
        <v>150</v>
      </c>
      <c r="B4" s="215"/>
      <c r="C4" s="215"/>
      <c r="D4" s="215"/>
      <c r="E4" s="215"/>
      <c r="F4" s="215"/>
      <c r="G4" s="215"/>
      <c r="H4" s="216"/>
    </row>
    <row r="5" spans="1:8" ht="12.75" x14ac:dyDescent="0.2">
      <c r="A5" s="267" t="s">
        <v>114</v>
      </c>
      <c r="B5" s="268"/>
      <c r="C5" s="268"/>
      <c r="D5" s="268"/>
      <c r="E5" s="268"/>
      <c r="F5" s="268"/>
      <c r="G5" s="268"/>
      <c r="H5" s="269"/>
    </row>
    <row r="6" spans="1:8" s="4" customFormat="1" ht="15" x14ac:dyDescent="0.2">
      <c r="A6" s="245" t="s">
        <v>54</v>
      </c>
      <c r="B6" s="245"/>
      <c r="C6" s="245"/>
      <c r="D6" s="245"/>
      <c r="E6" s="245"/>
      <c r="F6" s="245"/>
      <c r="G6" s="245"/>
      <c r="H6" s="245"/>
    </row>
    <row r="7" spans="1:8" s="4" customFormat="1" ht="17.25" customHeight="1" x14ac:dyDescent="0.2">
      <c r="A7" s="245" t="s">
        <v>47</v>
      </c>
      <c r="B7" s="245"/>
      <c r="C7" s="245"/>
      <c r="D7" s="245"/>
      <c r="E7" s="245"/>
      <c r="F7" s="245"/>
      <c r="G7" s="245"/>
      <c r="H7" s="245"/>
    </row>
    <row r="8" spans="1:8" ht="12.75" customHeight="1" x14ac:dyDescent="0.2">
      <c r="A8" s="264" t="s">
        <v>18</v>
      </c>
      <c r="B8" s="265"/>
      <c r="C8" s="265"/>
      <c r="D8" s="265"/>
      <c r="E8" s="265"/>
      <c r="F8" s="265"/>
      <c r="G8" s="265"/>
      <c r="H8" s="265"/>
    </row>
    <row r="9" spans="1:8" ht="33" customHeight="1" x14ac:dyDescent="0.2">
      <c r="A9" s="5" t="s">
        <v>19</v>
      </c>
      <c r="B9" s="6" t="s">
        <v>58</v>
      </c>
      <c r="C9" s="6" t="s">
        <v>59</v>
      </c>
      <c r="D9" s="6" t="s">
        <v>60</v>
      </c>
      <c r="E9" s="6" t="s">
        <v>93</v>
      </c>
      <c r="F9" s="6" t="s">
        <v>94</v>
      </c>
      <c r="G9" s="6" t="s">
        <v>90</v>
      </c>
      <c r="H9" s="6" t="s">
        <v>91</v>
      </c>
    </row>
    <row r="10" spans="1:8" ht="15" customHeight="1" x14ac:dyDescent="0.2">
      <c r="A10" s="7" t="s">
        <v>22</v>
      </c>
      <c r="B10" s="47">
        <v>0</v>
      </c>
      <c r="C10" s="134">
        <f>IF('DETALLE GASTO PERSONAL'!K184&lt;&gt;SUM('PRESUPUESTO TOTAL'!E10:H10),"ERROR",'DETALLE GASTO PERSONAL'!K184)</f>
        <v>0</v>
      </c>
      <c r="D10" s="134">
        <f>+B10-C10</f>
        <v>0</v>
      </c>
      <c r="E10" s="47">
        <v>0</v>
      </c>
      <c r="F10" s="47">
        <v>0</v>
      </c>
      <c r="G10" s="47">
        <v>0</v>
      </c>
      <c r="H10" s="47">
        <v>0</v>
      </c>
    </row>
    <row r="11" spans="1:8" ht="15" customHeight="1" x14ac:dyDescent="0.2">
      <c r="A11" s="7" t="s">
        <v>11</v>
      </c>
      <c r="B11" s="47">
        <v>0</v>
      </c>
      <c r="C11" s="134">
        <f>IF('DETALLE GASTO PERSONAL'!L184&lt;&gt;SUM('PRESUPUESTO TOTAL'!E11:H11),"ERROR",'DETALLE GASTO PERSONAL'!L184)</f>
        <v>0</v>
      </c>
      <c r="D11" s="134">
        <f>+B11-C11</f>
        <v>0</v>
      </c>
      <c r="E11" s="47">
        <v>0</v>
      </c>
      <c r="F11" s="47">
        <v>0</v>
      </c>
      <c r="G11" s="47">
        <v>0</v>
      </c>
      <c r="H11" s="47">
        <v>0</v>
      </c>
    </row>
    <row r="12" spans="1:8" ht="15" customHeight="1" x14ac:dyDescent="0.2">
      <c r="A12" s="8" t="s">
        <v>20</v>
      </c>
      <c r="B12" s="15">
        <f>SUM(B10:B11)</f>
        <v>0</v>
      </c>
      <c r="C12" s="16">
        <f>IF(SUM(C10:C11)=('DETALLE GASTO PERSONAL'!M184),('DETALLE GASTO PERSONAL'!M184),"ERROR")</f>
        <v>0</v>
      </c>
      <c r="D12" s="16">
        <f>SUM(D10:D11)</f>
        <v>0</v>
      </c>
      <c r="E12" s="15">
        <f>IF(SUM(E10:E11)=('DETALLE GASTO PERSONAL'!Q184),('DETALLE GASTO PERSONAL'!Q184),"ERROR")</f>
        <v>0</v>
      </c>
      <c r="F12" s="15">
        <f>IF(SUM(F10:F11)=('DETALLE GASTO PERSONAL'!R184),('DETALLE GASTO PERSONAL'!R184),"·ERROR")</f>
        <v>0</v>
      </c>
      <c r="G12" s="15">
        <f>IF(SUM(G10:G11)=('DETALLE GASTO PERSONAL'!S184),('DETALLE GASTO PERSONAL'!S184),"ERROR")</f>
        <v>0</v>
      </c>
      <c r="H12" s="15">
        <f>IF(SUM(H10:H11)=('DETALLE GASTO PERSONAL'!T184),('DETALLE GASTO PERSONAL'!T184),"ERROR")</f>
        <v>0</v>
      </c>
    </row>
    <row r="13" spans="1:8" ht="33.75" x14ac:dyDescent="0.2">
      <c r="A13" s="8" t="s">
        <v>50</v>
      </c>
      <c r="B13" s="6" t="s">
        <v>58</v>
      </c>
      <c r="C13" s="6" t="s">
        <v>59</v>
      </c>
      <c r="D13" s="6" t="s">
        <v>60</v>
      </c>
      <c r="E13" s="6" t="s">
        <v>70</v>
      </c>
      <c r="F13" s="6" t="s">
        <v>71</v>
      </c>
      <c r="G13" s="6" t="s">
        <v>72</v>
      </c>
      <c r="H13" s="6" t="s">
        <v>91</v>
      </c>
    </row>
    <row r="14" spans="1:8" ht="12" x14ac:dyDescent="0.2">
      <c r="A14" s="7" t="s">
        <v>133</v>
      </c>
      <c r="B14" s="47">
        <v>0</v>
      </c>
      <c r="C14" s="134">
        <f>SUM(E14:H14)</f>
        <v>0</v>
      </c>
      <c r="D14" s="134">
        <f>B14-C14</f>
        <v>0</v>
      </c>
      <c r="E14" s="47">
        <v>0</v>
      </c>
      <c r="F14" s="47">
        <v>0</v>
      </c>
      <c r="G14" s="47">
        <v>0</v>
      </c>
      <c r="H14" s="47">
        <v>0</v>
      </c>
    </row>
    <row r="15" spans="1:8" ht="14.25" customHeight="1" x14ac:dyDescent="0.2">
      <c r="A15" s="7" t="s">
        <v>25</v>
      </c>
      <c r="B15" s="47">
        <v>0</v>
      </c>
      <c r="C15" s="134">
        <f t="shared" ref="C15:C31" si="0">SUM(E15:H15)</f>
        <v>0</v>
      </c>
      <c r="D15" s="134">
        <f t="shared" ref="D15:D32" si="1">+B15-C15</f>
        <v>0</v>
      </c>
      <c r="E15" s="47">
        <v>0</v>
      </c>
      <c r="F15" s="47">
        <v>0</v>
      </c>
      <c r="G15" s="47">
        <v>0</v>
      </c>
      <c r="H15" s="47">
        <v>0</v>
      </c>
    </row>
    <row r="16" spans="1:8" ht="15" customHeight="1" x14ac:dyDescent="0.2">
      <c r="A16" s="9" t="s">
        <v>26</v>
      </c>
      <c r="B16" s="47">
        <v>0</v>
      </c>
      <c r="C16" s="134">
        <f t="shared" si="0"/>
        <v>0</v>
      </c>
      <c r="D16" s="134">
        <f t="shared" si="1"/>
        <v>0</v>
      </c>
      <c r="E16" s="47">
        <v>0</v>
      </c>
      <c r="F16" s="47">
        <v>0</v>
      </c>
      <c r="G16" s="47">
        <v>0</v>
      </c>
      <c r="H16" s="47">
        <v>0</v>
      </c>
    </row>
    <row r="17" spans="1:8" ht="15" customHeight="1" x14ac:dyDescent="0.2">
      <c r="A17" s="9" t="s">
        <v>24</v>
      </c>
      <c r="B17" s="47">
        <v>0</v>
      </c>
      <c r="C17" s="134">
        <f t="shared" si="0"/>
        <v>0</v>
      </c>
      <c r="D17" s="134">
        <f t="shared" si="1"/>
        <v>0</v>
      </c>
      <c r="E17" s="47">
        <v>0</v>
      </c>
      <c r="F17" s="47">
        <v>0</v>
      </c>
      <c r="G17" s="47">
        <v>0</v>
      </c>
      <c r="H17" s="47">
        <v>0</v>
      </c>
    </row>
    <row r="18" spans="1:8" ht="15" customHeight="1" x14ac:dyDescent="0.2">
      <c r="A18" s="9" t="s">
        <v>29</v>
      </c>
      <c r="B18" s="47">
        <v>0</v>
      </c>
      <c r="C18" s="134">
        <f t="shared" si="0"/>
        <v>0</v>
      </c>
      <c r="D18" s="134">
        <f t="shared" si="1"/>
        <v>0</v>
      </c>
      <c r="E18" s="47">
        <v>0</v>
      </c>
      <c r="F18" s="47">
        <v>0</v>
      </c>
      <c r="G18" s="47">
        <v>0</v>
      </c>
      <c r="H18" s="47">
        <v>0</v>
      </c>
    </row>
    <row r="19" spans="1:8" ht="15" customHeight="1" x14ac:dyDescent="0.2">
      <c r="A19" s="9" t="s">
        <v>27</v>
      </c>
      <c r="B19" s="47">
        <v>0</v>
      </c>
      <c r="C19" s="134">
        <f t="shared" si="0"/>
        <v>0</v>
      </c>
      <c r="D19" s="134">
        <f t="shared" si="1"/>
        <v>0</v>
      </c>
      <c r="E19" s="47">
        <v>0</v>
      </c>
      <c r="F19" s="47">
        <v>0</v>
      </c>
      <c r="G19" s="47">
        <v>0</v>
      </c>
      <c r="H19" s="47">
        <v>0</v>
      </c>
    </row>
    <row r="20" spans="1:8" ht="15" customHeight="1" x14ac:dyDescent="0.2">
      <c r="A20" s="9" t="s">
        <v>28</v>
      </c>
      <c r="B20" s="47">
        <v>0</v>
      </c>
      <c r="C20" s="134">
        <f t="shared" si="0"/>
        <v>0</v>
      </c>
      <c r="D20" s="134">
        <f t="shared" si="1"/>
        <v>0</v>
      </c>
      <c r="E20" s="47">
        <v>0</v>
      </c>
      <c r="F20" s="47">
        <v>0</v>
      </c>
      <c r="G20" s="47">
        <v>0</v>
      </c>
      <c r="H20" s="47">
        <v>0</v>
      </c>
    </row>
    <row r="21" spans="1:8" ht="15" customHeight="1" x14ac:dyDescent="0.2">
      <c r="A21" s="9" t="s">
        <v>40</v>
      </c>
      <c r="B21" s="47">
        <v>0</v>
      </c>
      <c r="C21" s="134">
        <f t="shared" si="0"/>
        <v>0</v>
      </c>
      <c r="D21" s="134">
        <f t="shared" si="1"/>
        <v>0</v>
      </c>
      <c r="E21" s="47">
        <v>0</v>
      </c>
      <c r="F21" s="47">
        <v>0</v>
      </c>
      <c r="G21" s="47">
        <v>0</v>
      </c>
      <c r="H21" s="47">
        <v>0</v>
      </c>
    </row>
    <row r="22" spans="1:8" ht="15" customHeight="1" x14ac:dyDescent="0.2">
      <c r="A22" s="9" t="s">
        <v>51</v>
      </c>
      <c r="B22" s="47">
        <v>0</v>
      </c>
      <c r="C22" s="134">
        <f t="shared" si="0"/>
        <v>0</v>
      </c>
      <c r="D22" s="134">
        <f t="shared" si="1"/>
        <v>0</v>
      </c>
      <c r="E22" s="47">
        <v>0</v>
      </c>
      <c r="F22" s="47">
        <v>0</v>
      </c>
      <c r="G22" s="47">
        <v>0</v>
      </c>
      <c r="H22" s="47">
        <v>0</v>
      </c>
    </row>
    <row r="23" spans="1:8" ht="15" customHeight="1" x14ac:dyDescent="0.2">
      <c r="A23" s="9" t="s">
        <v>43</v>
      </c>
      <c r="B23" s="47">
        <v>0</v>
      </c>
      <c r="C23" s="134">
        <f t="shared" si="0"/>
        <v>0</v>
      </c>
      <c r="D23" s="134">
        <f t="shared" si="1"/>
        <v>0</v>
      </c>
      <c r="E23" s="47">
        <v>0</v>
      </c>
      <c r="F23" s="47">
        <v>0</v>
      </c>
      <c r="G23" s="47">
        <v>0</v>
      </c>
      <c r="H23" s="47">
        <v>0</v>
      </c>
    </row>
    <row r="24" spans="1:8" ht="15" customHeight="1" x14ac:dyDescent="0.2">
      <c r="A24" s="9" t="s">
        <v>30</v>
      </c>
      <c r="B24" s="47">
        <v>0</v>
      </c>
      <c r="C24" s="134">
        <f t="shared" si="0"/>
        <v>0</v>
      </c>
      <c r="D24" s="134">
        <f t="shared" si="1"/>
        <v>0</v>
      </c>
      <c r="E24" s="47">
        <v>0</v>
      </c>
      <c r="F24" s="47">
        <v>0</v>
      </c>
      <c r="G24" s="47">
        <v>0</v>
      </c>
      <c r="H24" s="47">
        <v>0</v>
      </c>
    </row>
    <row r="25" spans="1:8" ht="15" customHeight="1" x14ac:dyDescent="0.2">
      <c r="A25" s="9" t="s">
        <v>31</v>
      </c>
      <c r="B25" s="47">
        <v>0</v>
      </c>
      <c r="C25" s="134">
        <f t="shared" si="0"/>
        <v>0</v>
      </c>
      <c r="D25" s="134">
        <f t="shared" si="1"/>
        <v>0</v>
      </c>
      <c r="E25" s="47">
        <v>0</v>
      </c>
      <c r="F25" s="47">
        <v>0</v>
      </c>
      <c r="G25" s="47">
        <v>0</v>
      </c>
      <c r="H25" s="47">
        <v>0</v>
      </c>
    </row>
    <row r="26" spans="1:8" ht="12.75" customHeight="1" x14ac:dyDescent="0.2">
      <c r="A26" s="9" t="s">
        <v>32</v>
      </c>
      <c r="B26" s="47">
        <v>0</v>
      </c>
      <c r="C26" s="134">
        <f t="shared" si="0"/>
        <v>0</v>
      </c>
      <c r="D26" s="134">
        <f t="shared" si="1"/>
        <v>0</v>
      </c>
      <c r="E26" s="47">
        <v>0</v>
      </c>
      <c r="F26" s="47">
        <v>0</v>
      </c>
      <c r="G26" s="47">
        <v>0</v>
      </c>
      <c r="H26" s="47">
        <v>0</v>
      </c>
    </row>
    <row r="27" spans="1:8" ht="15" customHeight="1" x14ac:dyDescent="0.2">
      <c r="A27" s="9" t="s">
        <v>33</v>
      </c>
      <c r="B27" s="47">
        <v>0</v>
      </c>
      <c r="C27" s="134">
        <f t="shared" si="0"/>
        <v>0</v>
      </c>
      <c r="D27" s="134">
        <f t="shared" si="1"/>
        <v>0</v>
      </c>
      <c r="E27" s="47">
        <v>0</v>
      </c>
      <c r="F27" s="47">
        <v>0</v>
      </c>
      <c r="G27" s="47">
        <v>0</v>
      </c>
      <c r="H27" s="47">
        <v>0</v>
      </c>
    </row>
    <row r="28" spans="1:8" ht="12.75" customHeight="1" x14ac:dyDescent="0.2">
      <c r="A28" s="9" t="s">
        <v>34</v>
      </c>
      <c r="B28" s="47">
        <v>0</v>
      </c>
      <c r="C28" s="134">
        <f t="shared" si="0"/>
        <v>0</v>
      </c>
      <c r="D28" s="134">
        <f t="shared" si="1"/>
        <v>0</v>
      </c>
      <c r="E28" s="47">
        <v>0</v>
      </c>
      <c r="F28" s="47">
        <v>0</v>
      </c>
      <c r="G28" s="47">
        <v>0</v>
      </c>
      <c r="H28" s="47">
        <v>0</v>
      </c>
    </row>
    <row r="29" spans="1:8" ht="15" customHeight="1" x14ac:dyDescent="0.2">
      <c r="A29" s="9" t="s">
        <v>35</v>
      </c>
      <c r="B29" s="47">
        <v>0</v>
      </c>
      <c r="C29" s="134">
        <f t="shared" si="0"/>
        <v>0</v>
      </c>
      <c r="D29" s="134">
        <f t="shared" si="1"/>
        <v>0</v>
      </c>
      <c r="E29" s="47">
        <v>0</v>
      </c>
      <c r="F29" s="47">
        <v>0</v>
      </c>
      <c r="G29" s="47">
        <v>0</v>
      </c>
      <c r="H29" s="47">
        <v>0</v>
      </c>
    </row>
    <row r="30" spans="1:8" ht="15" customHeight="1" x14ac:dyDescent="0.2">
      <c r="A30" s="9" t="s">
        <v>136</v>
      </c>
      <c r="B30" s="47">
        <v>0</v>
      </c>
      <c r="C30" s="134">
        <f t="shared" si="0"/>
        <v>0</v>
      </c>
      <c r="D30" s="134">
        <f t="shared" si="1"/>
        <v>0</v>
      </c>
      <c r="E30" s="47">
        <v>0</v>
      </c>
      <c r="F30" s="47">
        <v>0</v>
      </c>
      <c r="G30" s="47">
        <v>0</v>
      </c>
      <c r="H30" s="47">
        <v>0</v>
      </c>
    </row>
    <row r="31" spans="1:8" ht="33" customHeight="1" x14ac:dyDescent="0.2">
      <c r="A31" s="9" t="s">
        <v>134</v>
      </c>
      <c r="B31" s="47">
        <v>0</v>
      </c>
      <c r="C31" s="134">
        <f t="shared" si="0"/>
        <v>0</v>
      </c>
      <c r="D31" s="134">
        <f t="shared" si="1"/>
        <v>0</v>
      </c>
      <c r="E31" s="47">
        <v>0</v>
      </c>
      <c r="F31" s="47">
        <v>0</v>
      </c>
      <c r="G31" s="47">
        <v>0</v>
      </c>
      <c r="H31" s="47">
        <v>0</v>
      </c>
    </row>
    <row r="32" spans="1:8" ht="30.75" customHeight="1" x14ac:dyDescent="0.2">
      <c r="A32" s="145" t="s">
        <v>135</v>
      </c>
      <c r="B32" s="47">
        <v>0</v>
      </c>
      <c r="C32" s="66">
        <f>'ARREND SERV (AUTONOMOS)'!I40</f>
        <v>0</v>
      </c>
      <c r="D32" s="66">
        <f t="shared" si="1"/>
        <v>0</v>
      </c>
      <c r="E32" s="77">
        <f>'ARREND SERV (AUTONOMOS)'!J40</f>
        <v>0</v>
      </c>
      <c r="F32" s="66">
        <f>'ARREND SERV (AUTONOMOS)'!K40</f>
        <v>0</v>
      </c>
      <c r="G32" s="66">
        <f>'ARREND SERV (AUTONOMOS)'!L40</f>
        <v>0</v>
      </c>
      <c r="H32" s="66">
        <f>'ARREND SERV (AUTONOMOS)'!M40</f>
        <v>0</v>
      </c>
    </row>
    <row r="33" spans="1:9" ht="12.75" customHeight="1" x14ac:dyDescent="0.2">
      <c r="A33" s="8" t="s">
        <v>9</v>
      </c>
      <c r="B33" s="16">
        <f>SUM(B14:B32)</f>
        <v>0</v>
      </c>
      <c r="C33" s="16">
        <f>IF(SUM(C14:C32)=SUM(E33:H33),SUM(C14:C32),"ERROR")</f>
        <v>0</v>
      </c>
      <c r="D33" s="16">
        <f t="shared" ref="D33" si="2">SUM(D15:D32)</f>
        <v>0</v>
      </c>
      <c r="E33" s="16">
        <f>IF(SUM(E14:E32)='RELACIÓN GTOS CORRIENTES'!K202,SUM(E14:E32),"Error")</f>
        <v>0</v>
      </c>
      <c r="F33" s="16">
        <f>IF(SUM(F14:F32)='RELACIÓN GTOS CORRIENTES'!L202,SUM(F14:F32),"Error")</f>
        <v>0</v>
      </c>
      <c r="G33" s="16">
        <f>IF(SUM(G14:G32)='RELACIÓN GTOS CORRIENTES'!M202,SUM(G14:G32),"Error")</f>
        <v>0</v>
      </c>
      <c r="H33" s="16">
        <f>IF(SUM(H14:H32)='RELACIÓN GTOS CORRIENTES'!N202,SUM(H14:H32),"Error")</f>
        <v>0</v>
      </c>
    </row>
    <row r="34" spans="1:9" ht="33.75" x14ac:dyDescent="0.2">
      <c r="A34" s="8" t="s">
        <v>23</v>
      </c>
      <c r="B34" s="6" t="s">
        <v>58</v>
      </c>
      <c r="C34" s="6" t="s">
        <v>59</v>
      </c>
      <c r="D34" s="6" t="s">
        <v>60</v>
      </c>
      <c r="E34" s="6" t="s">
        <v>70</v>
      </c>
      <c r="F34" s="6" t="s">
        <v>73</v>
      </c>
      <c r="G34" s="6" t="s">
        <v>90</v>
      </c>
      <c r="H34" s="6" t="s">
        <v>91</v>
      </c>
    </row>
    <row r="35" spans="1:9" ht="15" customHeight="1" x14ac:dyDescent="0.2">
      <c r="A35" s="9" t="s">
        <v>37</v>
      </c>
      <c r="B35" s="47">
        <v>0</v>
      </c>
      <c r="C35" s="134">
        <f>SUM(F35:H35)</f>
        <v>0</v>
      </c>
      <c r="D35" s="134">
        <f>+B35-C35</f>
        <v>0</v>
      </c>
      <c r="E35" s="261" t="s">
        <v>8</v>
      </c>
      <c r="F35" s="47">
        <v>0</v>
      </c>
      <c r="G35" s="47">
        <v>0</v>
      </c>
      <c r="H35" s="47">
        <v>0</v>
      </c>
    </row>
    <row r="36" spans="1:9" ht="15" customHeight="1" x14ac:dyDescent="0.2">
      <c r="A36" s="9" t="s">
        <v>44</v>
      </c>
      <c r="B36" s="47">
        <v>0</v>
      </c>
      <c r="C36" s="134">
        <f>SUM(F36:H36)</f>
        <v>0</v>
      </c>
      <c r="D36" s="134">
        <f>+B36-C36</f>
        <v>0</v>
      </c>
      <c r="E36" s="262"/>
      <c r="F36" s="47">
        <v>0</v>
      </c>
      <c r="G36" s="47">
        <v>0</v>
      </c>
      <c r="H36" s="47">
        <v>0</v>
      </c>
    </row>
    <row r="37" spans="1:9" ht="15" customHeight="1" x14ac:dyDescent="0.2">
      <c r="A37" s="9" t="s">
        <v>38</v>
      </c>
      <c r="B37" s="47">
        <v>0</v>
      </c>
      <c r="C37" s="134">
        <f>SUM(F37:H37)</f>
        <v>0</v>
      </c>
      <c r="D37" s="134">
        <f>+B37-C37</f>
        <v>0</v>
      </c>
      <c r="E37" s="262"/>
      <c r="F37" s="47">
        <v>0</v>
      </c>
      <c r="G37" s="47">
        <v>0</v>
      </c>
      <c r="H37" s="47">
        <v>0</v>
      </c>
    </row>
    <row r="38" spans="1:9" ht="15" customHeight="1" x14ac:dyDescent="0.2">
      <c r="A38" s="8" t="s">
        <v>10</v>
      </c>
      <c r="B38" s="16">
        <f>SUM(B35:B37)</f>
        <v>0</v>
      </c>
      <c r="C38" s="42">
        <f>SUM(C35:C37)</f>
        <v>0</v>
      </c>
      <c r="D38" s="42">
        <f>SUM(D35:D37)</f>
        <v>0</v>
      </c>
      <c r="E38" s="263"/>
      <c r="F38" s="16">
        <f>SUM(F35:F37)</f>
        <v>0</v>
      </c>
      <c r="G38" s="16">
        <f>SUM(G35:G37)</f>
        <v>0</v>
      </c>
      <c r="H38" s="16">
        <f>SUM(H35:H37)</f>
        <v>0</v>
      </c>
    </row>
    <row r="39" spans="1:9" ht="15" customHeight="1" x14ac:dyDescent="0.2">
      <c r="A39" s="10" t="s">
        <v>36</v>
      </c>
      <c r="B39" s="15">
        <f>+B12+B33+B38</f>
        <v>0</v>
      </c>
      <c r="C39" s="15">
        <f>+C12+C33+C38</f>
        <v>0</v>
      </c>
      <c r="D39" s="15">
        <f>+D12+D33+D38</f>
        <v>0</v>
      </c>
      <c r="E39" s="15">
        <f>+E12+E33</f>
        <v>0</v>
      </c>
      <c r="F39" s="15">
        <f>+F12+F33+F38</f>
        <v>0</v>
      </c>
      <c r="G39" s="15">
        <f>+G12+G33+G38</f>
        <v>0</v>
      </c>
      <c r="H39" s="15">
        <f>+H12+H33+H38</f>
        <v>0</v>
      </c>
    </row>
    <row r="40" spans="1:9" ht="15" customHeight="1" x14ac:dyDescent="0.2">
      <c r="A40" s="264" t="s">
        <v>48</v>
      </c>
      <c r="B40" s="265"/>
      <c r="C40" s="265"/>
      <c r="D40" s="265"/>
      <c r="E40" s="265"/>
      <c r="F40" s="265"/>
      <c r="G40" s="265"/>
      <c r="H40" s="266"/>
    </row>
    <row r="41" spans="1:9" ht="33.75" x14ac:dyDescent="0.2">
      <c r="A41" s="49"/>
      <c r="B41" s="6" t="s">
        <v>58</v>
      </c>
      <c r="C41" s="6" t="s">
        <v>59</v>
      </c>
      <c r="D41" s="6" t="s">
        <v>60</v>
      </c>
      <c r="E41" s="6" t="s">
        <v>70</v>
      </c>
      <c r="F41" s="6" t="s">
        <v>71</v>
      </c>
      <c r="G41" s="6" t="s">
        <v>90</v>
      </c>
      <c r="H41" s="6" t="s">
        <v>91</v>
      </c>
    </row>
    <row r="42" spans="1:9" ht="24" x14ac:dyDescent="0.2">
      <c r="A42" s="5" t="s">
        <v>49</v>
      </c>
      <c r="B42" s="65">
        <f>'COSTES INDIRECTOS'!B58</f>
        <v>0</v>
      </c>
      <c r="C42" s="66">
        <f>+'COSTES INDIRECTOS'!C58</f>
        <v>0</v>
      </c>
      <c r="D42" s="65">
        <f>+B42-C42</f>
        <v>0</v>
      </c>
      <c r="E42" s="65">
        <f>'COSTES INDIRECTOS'!E58</f>
        <v>0</v>
      </c>
      <c r="F42" s="65">
        <f>'COSTES INDIRECTOS'!F58</f>
        <v>0</v>
      </c>
      <c r="G42" s="65">
        <f>'COSTES INDIRECTOS'!G58</f>
        <v>0</v>
      </c>
      <c r="H42" s="65">
        <f>'COSTES INDIRECTOS'!H58</f>
        <v>0</v>
      </c>
    </row>
    <row r="43" spans="1:9" ht="24" customHeight="1" x14ac:dyDescent="0.2">
      <c r="A43" s="11" t="s">
        <v>42</v>
      </c>
      <c r="B43" s="71"/>
      <c r="C43" s="22" t="e">
        <f>IF(E42/B44&gt;5%,"ERROR",E42/B44)</f>
        <v>#DIV/0!</v>
      </c>
      <c r="D43" s="246" t="s">
        <v>46</v>
      </c>
      <c r="E43" s="247"/>
      <c r="F43" s="247"/>
      <c r="G43" s="247"/>
      <c r="H43" s="248"/>
      <c r="I43" s="12"/>
    </row>
    <row r="44" spans="1:9" ht="16.5" customHeight="1" x14ac:dyDescent="0.2">
      <c r="A44" s="8" t="s">
        <v>39</v>
      </c>
      <c r="B44" s="23">
        <f>+B39+B42</f>
        <v>0</v>
      </c>
      <c r="C44" s="23">
        <f>IF((C39+C42)=SUM(E44:H44),(C39+C42),"ERROR")</f>
        <v>0</v>
      </c>
      <c r="D44" s="76">
        <f>B44-C44</f>
        <v>0</v>
      </c>
      <c r="E44" s="76">
        <f>+E39+E42</f>
        <v>0</v>
      </c>
      <c r="F44" s="76">
        <f>F39+F42</f>
        <v>0</v>
      </c>
      <c r="G44" s="76">
        <f>G39+G42</f>
        <v>0</v>
      </c>
      <c r="H44" s="76">
        <f>H39+H42</f>
        <v>0</v>
      </c>
    </row>
    <row r="45" spans="1:9" ht="12" hidden="1" customHeight="1" x14ac:dyDescent="0.2">
      <c r="A45" s="13" t="s">
        <v>45</v>
      </c>
      <c r="B45" s="14">
        <f>+B44+E44+F44+G44</f>
        <v>0</v>
      </c>
      <c r="C45" s="14"/>
      <c r="D45" s="14"/>
    </row>
    <row r="46" spans="1:9" ht="12" customHeight="1" x14ac:dyDescent="0.2">
      <c r="A46" s="13"/>
      <c r="B46" s="14"/>
      <c r="C46" s="14"/>
      <c r="D46" s="14"/>
      <c r="H46" s="54"/>
    </row>
    <row r="47" spans="1:9" ht="12.75" customHeight="1" x14ac:dyDescent="0.2">
      <c r="A47" s="209" t="s">
        <v>124</v>
      </c>
      <c r="B47" s="210"/>
      <c r="C47" s="210"/>
      <c r="D47" s="210"/>
      <c r="E47" s="210"/>
      <c r="F47" s="210"/>
      <c r="G47" s="210"/>
      <c r="H47" s="210"/>
    </row>
    <row r="48" spans="1:9" ht="12.75" customHeight="1" x14ac:dyDescent="0.2">
      <c r="A48" s="211" t="s">
        <v>83</v>
      </c>
      <c r="B48" s="211"/>
      <c r="C48" s="211"/>
      <c r="D48" s="211"/>
      <c r="E48" s="211"/>
      <c r="F48" s="211"/>
      <c r="G48" s="211"/>
      <c r="H48" s="211"/>
    </row>
    <row r="49" spans="1:9" ht="12.75" customHeight="1" x14ac:dyDescent="0.2">
      <c r="A49" s="210" t="s">
        <v>84</v>
      </c>
      <c r="B49" s="210"/>
      <c r="C49" s="210"/>
      <c r="D49" s="210"/>
      <c r="E49" s="210"/>
      <c r="F49" s="210"/>
      <c r="G49" s="210"/>
      <c r="H49" s="210"/>
    </row>
    <row r="50" spans="1:9" ht="12.75" customHeight="1" x14ac:dyDescent="0.2">
      <c r="A50" s="210" t="s">
        <v>85</v>
      </c>
      <c r="B50" s="210"/>
      <c r="C50" s="210"/>
      <c r="D50" s="210"/>
      <c r="E50" s="210"/>
      <c r="F50" s="210"/>
      <c r="G50" s="210"/>
      <c r="H50" s="210"/>
      <c r="I50" s="146">
        <f>IF(E44&gt;B44*90%,"ERROR",E44)</f>
        <v>0</v>
      </c>
    </row>
    <row r="51" spans="1:9" ht="12.75" customHeight="1" x14ac:dyDescent="0.25">
      <c r="A51" s="55"/>
      <c r="B51" s="57"/>
      <c r="C51" s="55"/>
      <c r="D51" s="68"/>
      <c r="E51" s="57"/>
      <c r="F51" s="54"/>
      <c r="G51" s="56"/>
      <c r="H51" s="53"/>
    </row>
    <row r="52" spans="1:9" ht="12.75" customHeight="1" x14ac:dyDescent="0.25">
      <c r="A52" s="57"/>
      <c r="B52" s="55"/>
      <c r="C52" s="57"/>
      <c r="D52" s="58"/>
      <c r="E52" s="57"/>
      <c r="F52" s="56"/>
      <c r="G52" s="56"/>
      <c r="H52" s="53"/>
    </row>
    <row r="53" spans="1:9" ht="12.75" customHeight="1" x14ac:dyDescent="0.25">
      <c r="A53" s="122"/>
      <c r="B53" s="123"/>
      <c r="C53" s="124"/>
      <c r="D53" s="123"/>
      <c r="E53" s="125"/>
      <c r="F53" s="125"/>
      <c r="G53" s="126"/>
      <c r="H53" s="110"/>
    </row>
    <row r="54" spans="1:9" ht="21.95" customHeight="1" x14ac:dyDescent="0.2">
      <c r="A54" s="193" t="s">
        <v>119</v>
      </c>
      <c r="B54" s="194"/>
      <c r="C54" s="194"/>
      <c r="D54" s="194"/>
      <c r="E54" s="194"/>
      <c r="F54" s="194"/>
      <c r="G54" s="194"/>
      <c r="H54" s="195"/>
    </row>
    <row r="55" spans="1:9" ht="21.95" customHeight="1" x14ac:dyDescent="0.2">
      <c r="A55" s="127"/>
      <c r="B55" s="128"/>
      <c r="C55" s="129"/>
      <c r="D55" s="129"/>
      <c r="E55" s="129"/>
      <c r="F55" s="129"/>
      <c r="G55" s="130"/>
      <c r="H55" s="131"/>
    </row>
  </sheetData>
  <sheetProtection password="C881" sheet="1" objects="1" scenarios="1"/>
  <mergeCells count="14">
    <mergeCell ref="A54:H54"/>
    <mergeCell ref="B3:F3"/>
    <mergeCell ref="A47:H47"/>
    <mergeCell ref="A48:H48"/>
    <mergeCell ref="A49:H49"/>
    <mergeCell ref="A50:H50"/>
    <mergeCell ref="D43:H43"/>
    <mergeCell ref="E35:E38"/>
    <mergeCell ref="A40:H40"/>
    <mergeCell ref="A4:H4"/>
    <mergeCell ref="A5:H5"/>
    <mergeCell ref="A6:H6"/>
    <mergeCell ref="A7:H7"/>
    <mergeCell ref="A8:H8"/>
  </mergeCells>
  <phoneticPr fontId="0" type="noConversion"/>
  <dataValidations count="1">
    <dataValidation type="custom" allowBlank="1" showInputMessage="1" showErrorMessage="1" error="La cuantía máxima no puede superar el 90% del coste total del proyecto" sqref="E44">
      <formula1>I50</formula1>
    </dataValidation>
  </dataValidations>
  <pageMargins left="0.31496062992125984" right="0.27559055118110237" top="0.19685039370078741" bottom="0.35433070866141736" header="0" footer="0"/>
  <pageSetup paperSize="9" scale="74" orientation="portrait" horizontalDpi="300" verticalDpi="300" r:id="rId1"/>
  <ignoredErrors>
    <ignoredError sqref="E39 D44 C12 C33" 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4:H29"/>
  <sheetViews>
    <sheetView workbookViewId="0">
      <selection activeCell="B17" sqref="B17"/>
    </sheetView>
  </sheetViews>
  <sheetFormatPr baseColWidth="10" defaultColWidth="11.42578125" defaultRowHeight="24.95" customHeight="1" x14ac:dyDescent="0.2"/>
  <cols>
    <col min="1" max="1" width="41.85546875" style="30" customWidth="1"/>
    <col min="2" max="2" width="15.7109375" style="31" customWidth="1"/>
    <col min="3" max="3" width="16.140625" style="31" customWidth="1"/>
    <col min="4" max="4" width="12" style="32" customWidth="1"/>
    <col min="5" max="5" width="13.5703125" style="33" customWidth="1"/>
    <col min="6" max="16384" width="11.42578125" style="33"/>
  </cols>
  <sheetData>
    <row r="4" spans="1:6" ht="41.25" customHeight="1" x14ac:dyDescent="0.2"/>
    <row r="5" spans="1:6" ht="18" customHeight="1" x14ac:dyDescent="0.2">
      <c r="A5" s="274" t="s">
        <v>150</v>
      </c>
      <c r="B5" s="275"/>
      <c r="C5" s="275"/>
      <c r="D5" s="275"/>
      <c r="E5" s="276"/>
    </row>
    <row r="6" spans="1:6" ht="15" x14ac:dyDescent="0.2">
      <c r="A6" s="277" t="s">
        <v>115</v>
      </c>
      <c r="B6" s="278"/>
      <c r="C6" s="278"/>
      <c r="D6" s="278"/>
      <c r="E6" s="279"/>
    </row>
    <row r="7" spans="1:6" s="34" customFormat="1" ht="14.25" customHeight="1" x14ac:dyDescent="0.2">
      <c r="A7" s="271" t="s">
        <v>61</v>
      </c>
      <c r="B7" s="272"/>
      <c r="C7" s="272"/>
      <c r="D7" s="272"/>
      <c r="E7" s="273"/>
      <c r="F7" s="33"/>
    </row>
    <row r="8" spans="1:6" s="34" customFormat="1" ht="14.25" customHeight="1" x14ac:dyDescent="0.2">
      <c r="A8" s="271" t="s">
        <v>47</v>
      </c>
      <c r="B8" s="272"/>
      <c r="C8" s="272"/>
      <c r="D8" s="272"/>
      <c r="E8" s="273"/>
      <c r="F8" s="33"/>
    </row>
    <row r="9" spans="1:6" ht="16.5" customHeight="1" x14ac:dyDescent="0.2">
      <c r="D9" s="33"/>
    </row>
    <row r="10" spans="1:6" ht="48.75" customHeight="1" x14ac:dyDescent="0.2">
      <c r="A10" s="150" t="s">
        <v>3</v>
      </c>
      <c r="B10" s="151" t="s">
        <v>62</v>
      </c>
      <c r="C10" s="151" t="s">
        <v>63</v>
      </c>
      <c r="D10" s="20" t="s">
        <v>60</v>
      </c>
      <c r="E10" s="20" t="s">
        <v>80</v>
      </c>
    </row>
    <row r="11" spans="1:6" ht="24.95" customHeight="1" x14ac:dyDescent="0.2">
      <c r="A11" s="35" t="s">
        <v>6</v>
      </c>
      <c r="B11" s="36">
        <v>0</v>
      </c>
      <c r="C11" s="136">
        <f>'PRESUPUESTO TOTAL'!E44</f>
        <v>0</v>
      </c>
      <c r="D11" s="46">
        <f t="shared" ref="D11:D16" si="0">+B11-C11</f>
        <v>0</v>
      </c>
      <c r="E11" s="147"/>
    </row>
    <row r="12" spans="1:6" ht="30" customHeight="1" x14ac:dyDescent="0.2">
      <c r="A12" s="35" t="s">
        <v>15</v>
      </c>
      <c r="B12" s="36"/>
      <c r="C12" s="36"/>
      <c r="D12" s="46">
        <f t="shared" si="0"/>
        <v>0</v>
      </c>
      <c r="E12" s="37"/>
    </row>
    <row r="13" spans="1:6" ht="30" customHeight="1" x14ac:dyDescent="0.2">
      <c r="A13" s="35" t="s">
        <v>16</v>
      </c>
      <c r="B13" s="36"/>
      <c r="C13" s="36"/>
      <c r="D13" s="46">
        <f t="shared" si="0"/>
        <v>0</v>
      </c>
      <c r="E13" s="38"/>
    </row>
    <row r="14" spans="1:6" ht="24" customHeight="1" x14ac:dyDescent="0.2">
      <c r="A14" s="35" t="s">
        <v>17</v>
      </c>
      <c r="B14" s="36"/>
      <c r="C14" s="36"/>
      <c r="D14" s="46">
        <f t="shared" si="0"/>
        <v>0</v>
      </c>
      <c r="E14" s="38"/>
    </row>
    <row r="15" spans="1:6" ht="24.95" customHeight="1" x14ac:dyDescent="0.2">
      <c r="A15" s="35" t="s">
        <v>4</v>
      </c>
      <c r="B15" s="36"/>
      <c r="C15" s="136">
        <f>'PRESUPUESTO TOTAL'!H44</f>
        <v>0</v>
      </c>
      <c r="D15" s="46">
        <f t="shared" si="0"/>
        <v>0</v>
      </c>
      <c r="E15" s="148"/>
    </row>
    <row r="16" spans="1:6" ht="24.95" customHeight="1" x14ac:dyDescent="0.2">
      <c r="A16" s="35" t="s">
        <v>5</v>
      </c>
      <c r="B16" s="36"/>
      <c r="C16" s="136">
        <f>'PRESUPUESTO TOTAL'!F44</f>
        <v>0</v>
      </c>
      <c r="D16" s="46">
        <f t="shared" si="0"/>
        <v>0</v>
      </c>
      <c r="E16" s="148"/>
    </row>
    <row r="17" spans="1:8" ht="24.95" customHeight="1" x14ac:dyDescent="0.2">
      <c r="A17" s="39" t="s">
        <v>0</v>
      </c>
      <c r="B17" s="135">
        <f>IF(SUM(B11:B16)='PRESUPUESTO TOTAL'!B44,SUM(B11:B16),"Error")</f>
        <v>0</v>
      </c>
      <c r="C17" s="135">
        <f>IF(SUM(C11:C16)='PRESUPUESTO TOTAL'!C44,SUM(C11:C16),"ERROR")</f>
        <v>0</v>
      </c>
      <c r="D17" s="135">
        <f>SUM(D11:D16)</f>
        <v>0</v>
      </c>
      <c r="E17" s="149"/>
    </row>
    <row r="18" spans="1:8" ht="12.75" customHeight="1" x14ac:dyDescent="0.2">
      <c r="A18" s="270"/>
      <c r="B18" s="270"/>
      <c r="C18" s="270"/>
      <c r="D18" s="270"/>
      <c r="E18" s="270"/>
      <c r="F18" s="1"/>
      <c r="G18" s="17"/>
      <c r="H18" s="17"/>
    </row>
    <row r="19" spans="1:8" ht="12.75" customHeight="1" x14ac:dyDescent="0.2">
      <c r="A19" s="209" t="s">
        <v>124</v>
      </c>
      <c r="B19" s="210"/>
      <c r="C19" s="210"/>
      <c r="D19" s="210"/>
      <c r="E19" s="210"/>
      <c r="F19" s="210"/>
      <c r="G19" s="210"/>
      <c r="H19" s="210"/>
    </row>
    <row r="20" spans="1:8" ht="12.75" customHeight="1" x14ac:dyDescent="0.2">
      <c r="A20" s="211" t="s">
        <v>83</v>
      </c>
      <c r="B20" s="211"/>
      <c r="C20" s="211"/>
      <c r="D20" s="211"/>
      <c r="E20" s="211"/>
      <c r="F20" s="211"/>
      <c r="G20" s="211"/>
      <c r="H20" s="211"/>
    </row>
    <row r="21" spans="1:8" ht="12.75" customHeight="1" x14ac:dyDescent="0.2">
      <c r="A21" s="210" t="s">
        <v>84</v>
      </c>
      <c r="B21" s="210"/>
      <c r="C21" s="210"/>
      <c r="D21" s="210"/>
      <c r="E21" s="210"/>
      <c r="F21" s="210"/>
      <c r="G21" s="210"/>
      <c r="H21" s="210"/>
    </row>
    <row r="22" spans="1:8" ht="12.75" customHeight="1" x14ac:dyDescent="0.2">
      <c r="A22" s="210" t="s">
        <v>85</v>
      </c>
      <c r="B22" s="210"/>
      <c r="C22" s="210"/>
      <c r="D22" s="210"/>
      <c r="E22" s="210"/>
      <c r="F22" s="210"/>
      <c r="G22" s="210"/>
      <c r="H22" s="210"/>
    </row>
    <row r="23" spans="1:8" ht="12.75" customHeight="1" x14ac:dyDescent="0.25">
      <c r="A23" s="55"/>
      <c r="B23" s="57"/>
      <c r="C23" s="55"/>
      <c r="D23" s="68"/>
      <c r="E23" s="57"/>
      <c r="F23" s="54"/>
      <c r="G23" s="56"/>
      <c r="H23" s="53"/>
    </row>
    <row r="24" spans="1:8" ht="12.75" customHeight="1" x14ac:dyDescent="0.2">
      <c r="A24" s="55"/>
      <c r="B24" s="57"/>
      <c r="C24" s="55"/>
      <c r="D24" s="68"/>
      <c r="E24" s="57"/>
      <c r="F24" s="17"/>
      <c r="G24" s="17"/>
      <c r="H24" s="17"/>
    </row>
    <row r="25" spans="1:8" ht="13.5" customHeight="1" x14ac:dyDescent="0.2">
      <c r="A25" s="57"/>
      <c r="B25" s="55"/>
      <c r="C25" s="57"/>
      <c r="D25" s="58"/>
      <c r="E25" s="57"/>
      <c r="F25" s="17"/>
      <c r="G25" s="17"/>
      <c r="H25" s="17"/>
    </row>
    <row r="26" spans="1:8" ht="12.75" customHeight="1" x14ac:dyDescent="0.25">
      <c r="A26" s="57"/>
      <c r="B26" s="55"/>
      <c r="C26" s="69"/>
      <c r="D26" s="57"/>
      <c r="E26" s="57"/>
      <c r="F26" s="17"/>
      <c r="G26" s="40"/>
      <c r="H26" s="17"/>
    </row>
    <row r="27" spans="1:8" ht="24.95" customHeight="1" x14ac:dyDescent="0.25">
      <c r="A27" s="229" t="s">
        <v>120</v>
      </c>
      <c r="B27" s="230"/>
      <c r="C27" s="230"/>
      <c r="D27" s="230"/>
      <c r="E27" s="231"/>
      <c r="F27" s="56"/>
      <c r="G27" s="53"/>
      <c r="H27" s="25"/>
    </row>
    <row r="28" spans="1:8" ht="24.95" customHeight="1" x14ac:dyDescent="0.2">
      <c r="A28" s="235"/>
      <c r="B28" s="236"/>
      <c r="C28" s="236"/>
      <c r="D28" s="236"/>
      <c r="E28" s="237"/>
      <c r="F28" s="132"/>
      <c r="G28" s="132"/>
      <c r="H28" s="132"/>
    </row>
    <row r="29" spans="1:8" ht="24.95" customHeight="1" x14ac:dyDescent="0.2">
      <c r="A29" s="132"/>
      <c r="B29" s="132"/>
      <c r="C29" s="132"/>
      <c r="D29" s="132"/>
      <c r="E29" s="132"/>
      <c r="F29" s="53"/>
      <c r="G29" s="25"/>
      <c r="H29" s="25"/>
    </row>
  </sheetData>
  <sheetProtection password="C881" sheet="1" objects="1" scenarios="1"/>
  <mergeCells count="10">
    <mergeCell ref="A5:E5"/>
    <mergeCell ref="A6:E6"/>
    <mergeCell ref="A19:H19"/>
    <mergeCell ref="A20:H20"/>
    <mergeCell ref="A21:H21"/>
    <mergeCell ref="A27:E28"/>
    <mergeCell ref="A22:H22"/>
    <mergeCell ref="A18:E18"/>
    <mergeCell ref="A7:E7"/>
    <mergeCell ref="A8:E8"/>
  </mergeCells>
  <phoneticPr fontId="0" type="noConversion"/>
  <dataValidations count="1">
    <dataValidation type="custom" allowBlank="1" showInputMessage="1" showErrorMessage="1" sqref="C11">
      <formula1>"&gt;=B11"</formula1>
    </dataValidation>
  </dataValidations>
  <printOptions horizontalCentered="1"/>
  <pageMargins left="0.59055118110236227" right="0.6692913385826772" top="0.55118110236220474" bottom="0.55118110236220474" header="0" footer="0"/>
  <pageSetup paperSize="9" scale="85" orientation="portrait" horizontalDpi="300" verticalDpi="300" r:id="rId1"/>
  <ignoredErrors>
    <ignoredError sqref="C17" emptyCellReference="1"/>
  </ignoredError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4</xdr:col>
                    <xdr:colOff>85725</xdr:colOff>
                    <xdr:row>11</xdr:row>
                    <xdr:rowOff>95250</xdr:rowOff>
                  </from>
                  <to>
                    <xdr:col>4</xdr:col>
                    <xdr:colOff>476250</xdr:colOff>
                    <xdr:row>11</xdr:row>
                    <xdr:rowOff>333375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4</xdr:col>
                    <xdr:colOff>476250</xdr:colOff>
                    <xdr:row>11</xdr:row>
                    <xdr:rowOff>104775</xdr:rowOff>
                  </from>
                  <to>
                    <xdr:col>4</xdr:col>
                    <xdr:colOff>781050</xdr:colOff>
                    <xdr:row>11</xdr:row>
                    <xdr:rowOff>323850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4</xdr:col>
                    <xdr:colOff>66675</xdr:colOff>
                    <xdr:row>12</xdr:row>
                    <xdr:rowOff>95250</xdr:rowOff>
                  </from>
                  <to>
                    <xdr:col>4</xdr:col>
                    <xdr:colOff>457200</xdr:colOff>
                    <xdr:row>12</xdr:row>
                    <xdr:rowOff>333375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4</xdr:col>
                    <xdr:colOff>66675</xdr:colOff>
                    <xdr:row>13</xdr:row>
                    <xdr:rowOff>47625</xdr:rowOff>
                  </from>
                  <to>
                    <xdr:col>4</xdr:col>
                    <xdr:colOff>457200</xdr:colOff>
                    <xdr:row>13</xdr:row>
                    <xdr:rowOff>285750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4</xdr:col>
                    <xdr:colOff>466725</xdr:colOff>
                    <xdr:row>12</xdr:row>
                    <xdr:rowOff>104775</xdr:rowOff>
                  </from>
                  <to>
                    <xdr:col>4</xdr:col>
                    <xdr:colOff>771525</xdr:colOff>
                    <xdr:row>12</xdr:row>
                    <xdr:rowOff>323850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4</xdr:col>
                    <xdr:colOff>476250</xdr:colOff>
                    <xdr:row>13</xdr:row>
                    <xdr:rowOff>38100</xdr:rowOff>
                  </from>
                  <to>
                    <xdr:col>4</xdr:col>
                    <xdr:colOff>781050</xdr:colOff>
                    <xdr:row>13</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opLeftCell="A13" zoomScaleNormal="100" workbookViewId="0">
      <selection activeCell="H51" sqref="H51"/>
    </sheetView>
  </sheetViews>
  <sheetFormatPr baseColWidth="10" defaultRowHeight="12.75" x14ac:dyDescent="0.2"/>
  <cols>
    <col min="1" max="1" width="8" customWidth="1"/>
    <col min="2" max="2" width="32.140625" customWidth="1"/>
    <col min="5" max="5" width="14.42578125" customWidth="1"/>
    <col min="8" max="8" width="14.5703125" customWidth="1"/>
    <col min="10" max="10" width="14.140625" customWidth="1"/>
    <col min="12" max="12" width="14.28515625" customWidth="1"/>
    <col min="14" max="14" width="12.140625" customWidth="1"/>
  </cols>
  <sheetData>
    <row r="1" spans="1:14" ht="13.5" x14ac:dyDescent="0.2">
      <c r="A1" s="17"/>
      <c r="B1" s="24"/>
      <c r="C1" s="24"/>
      <c r="D1" s="24"/>
      <c r="E1" s="24"/>
      <c r="F1" s="24"/>
      <c r="G1" s="24"/>
      <c r="H1" s="74"/>
      <c r="I1" s="24"/>
      <c r="J1" s="24"/>
      <c r="K1" s="17"/>
      <c r="L1" s="17"/>
      <c r="M1" s="17"/>
    </row>
    <row r="2" spans="1:14" ht="13.5" x14ac:dyDescent="0.2">
      <c r="A2" s="17"/>
      <c r="B2" s="24"/>
      <c r="C2" s="24"/>
      <c r="D2" s="286" t="s">
        <v>137</v>
      </c>
      <c r="E2" s="287"/>
      <c r="F2" s="287"/>
      <c r="G2" s="287"/>
      <c r="H2" s="287"/>
      <c r="I2" s="287"/>
      <c r="J2" s="78"/>
      <c r="K2" s="17"/>
      <c r="L2" s="17"/>
      <c r="M2" s="17"/>
    </row>
    <row r="3" spans="1:14" ht="13.5" x14ac:dyDescent="0.2">
      <c r="A3" s="17"/>
      <c r="B3" s="24"/>
      <c r="C3" s="24"/>
      <c r="D3" s="286" t="s">
        <v>97</v>
      </c>
      <c r="E3" s="286"/>
      <c r="F3" s="286"/>
      <c r="G3" s="286"/>
      <c r="H3" s="286"/>
      <c r="I3" s="286"/>
      <c r="J3" s="79"/>
      <c r="K3" s="17"/>
      <c r="L3" s="17"/>
      <c r="M3" s="17"/>
    </row>
    <row r="4" spans="1:14" ht="13.5" x14ac:dyDescent="0.2">
      <c r="A4" s="17"/>
      <c r="B4" s="24"/>
      <c r="C4" s="24"/>
      <c r="D4" s="286" t="s">
        <v>138</v>
      </c>
      <c r="E4" s="286"/>
      <c r="F4" s="286"/>
      <c r="G4" s="286"/>
      <c r="H4" s="286"/>
      <c r="I4" s="286"/>
      <c r="J4" s="80"/>
      <c r="K4" s="17"/>
      <c r="L4" s="17"/>
      <c r="M4" s="17"/>
    </row>
    <row r="5" spans="1:14" ht="13.5" x14ac:dyDescent="0.2">
      <c r="A5" s="17"/>
      <c r="B5" s="24"/>
      <c r="C5" s="24"/>
      <c r="D5" s="24"/>
      <c r="E5" s="24"/>
      <c r="F5" s="24"/>
      <c r="G5" s="24"/>
      <c r="H5" s="74"/>
      <c r="I5" s="24"/>
      <c r="J5" s="24"/>
      <c r="K5" s="17"/>
      <c r="L5" s="17"/>
      <c r="M5" s="17"/>
    </row>
    <row r="6" spans="1:14" ht="17.25" customHeight="1" x14ac:dyDescent="0.2">
      <c r="A6" s="290" t="s">
        <v>152</v>
      </c>
      <c r="B6" s="291"/>
      <c r="C6" s="291"/>
      <c r="D6" s="291"/>
      <c r="E6" s="291"/>
      <c r="F6" s="291"/>
      <c r="G6" s="291"/>
      <c r="H6" s="291"/>
      <c r="I6" s="291"/>
      <c r="J6" s="291"/>
      <c r="K6" s="291"/>
      <c r="L6" s="291"/>
      <c r="M6" s="291"/>
      <c r="N6" s="292"/>
    </row>
    <row r="7" spans="1:14" x14ac:dyDescent="0.2">
      <c r="A7" s="184" t="s">
        <v>54</v>
      </c>
      <c r="B7" s="288"/>
      <c r="C7" s="288"/>
      <c r="D7" s="288"/>
      <c r="E7" s="288"/>
      <c r="F7" s="288"/>
      <c r="G7" s="288"/>
      <c r="H7" s="288"/>
      <c r="I7" s="288"/>
      <c r="J7" s="113"/>
      <c r="K7" s="43"/>
      <c r="L7" s="43"/>
      <c r="M7" s="43"/>
      <c r="N7" s="114"/>
    </row>
    <row r="8" spans="1:14" x14ac:dyDescent="0.2">
      <c r="A8" s="184" t="s">
        <v>77</v>
      </c>
      <c r="B8" s="288"/>
      <c r="C8" s="288"/>
      <c r="D8" s="288"/>
      <c r="E8" s="288"/>
      <c r="F8" s="288"/>
      <c r="G8" s="288"/>
      <c r="H8" s="288"/>
      <c r="I8" s="288"/>
      <c r="J8" s="113"/>
      <c r="K8" s="43"/>
      <c r="L8" s="43"/>
      <c r="M8" s="43"/>
      <c r="N8" s="114"/>
    </row>
    <row r="9" spans="1:14" ht="13.5" customHeight="1" x14ac:dyDescent="0.2">
      <c r="A9" s="115"/>
      <c r="B9" s="289" t="s">
        <v>98</v>
      </c>
      <c r="C9" s="289"/>
      <c r="D9" s="25"/>
      <c r="E9" s="25"/>
      <c r="F9" s="25"/>
      <c r="G9" s="25"/>
      <c r="H9" s="75"/>
      <c r="I9" s="25"/>
      <c r="J9" s="25"/>
      <c r="K9" s="283" t="s">
        <v>74</v>
      </c>
      <c r="L9" s="284"/>
      <c r="M9" s="284"/>
      <c r="N9" s="285"/>
    </row>
    <row r="10" spans="1:14" ht="48" x14ac:dyDescent="0.2">
      <c r="A10" s="81" t="s">
        <v>99</v>
      </c>
      <c r="B10" s="82" t="s">
        <v>139</v>
      </c>
      <c r="C10" s="82" t="s">
        <v>100</v>
      </c>
      <c r="D10" s="83" t="s">
        <v>101</v>
      </c>
      <c r="E10" s="84" t="s">
        <v>140</v>
      </c>
      <c r="F10" s="84" t="s">
        <v>102</v>
      </c>
      <c r="G10" s="84" t="s">
        <v>121</v>
      </c>
      <c r="H10" s="83" t="s">
        <v>103</v>
      </c>
      <c r="I10" s="85" t="s">
        <v>104</v>
      </c>
      <c r="J10" s="85" t="s">
        <v>105</v>
      </c>
      <c r="K10" s="82" t="s">
        <v>1</v>
      </c>
      <c r="L10" s="99" t="s">
        <v>106</v>
      </c>
      <c r="M10" s="99" t="s">
        <v>2</v>
      </c>
      <c r="N10" s="98" t="s">
        <v>91</v>
      </c>
    </row>
    <row r="11" spans="1:14" ht="13.5" x14ac:dyDescent="0.2">
      <c r="A11" s="86">
        <v>1</v>
      </c>
      <c r="B11" s="37"/>
      <c r="C11" s="37"/>
      <c r="D11" s="29"/>
      <c r="E11" s="157"/>
      <c r="F11" s="50"/>
      <c r="G11" s="50"/>
      <c r="H11" s="87"/>
      <c r="I11" s="88"/>
      <c r="J11" s="119">
        <f t="shared" ref="J11:J50" si="0">IF(H11*I11&lt;&gt;SUM(K11:N11),"ERROR",H11*I11)</f>
        <v>0</v>
      </c>
      <c r="K11" s="160"/>
      <c r="L11" s="160"/>
      <c r="M11" s="161"/>
      <c r="N11" s="162"/>
    </row>
    <row r="12" spans="1:14" ht="13.5" x14ac:dyDescent="0.2">
      <c r="A12" s="86">
        <v>2</v>
      </c>
      <c r="B12" s="37"/>
      <c r="C12" s="37"/>
      <c r="D12" s="29"/>
      <c r="E12" s="157"/>
      <c r="F12" s="50"/>
      <c r="G12" s="50"/>
      <c r="H12" s="87"/>
      <c r="I12" s="88"/>
      <c r="J12" s="119">
        <f t="shared" si="0"/>
        <v>0</v>
      </c>
      <c r="K12" s="160"/>
      <c r="L12" s="160"/>
      <c r="M12" s="161"/>
      <c r="N12" s="162"/>
    </row>
    <row r="13" spans="1:14" ht="13.5" x14ac:dyDescent="0.2">
      <c r="A13" s="86">
        <v>3</v>
      </c>
      <c r="B13" s="37"/>
      <c r="C13" s="37"/>
      <c r="D13" s="29"/>
      <c r="E13" s="157"/>
      <c r="F13" s="50"/>
      <c r="G13" s="50"/>
      <c r="H13" s="87"/>
      <c r="I13" s="88"/>
      <c r="J13" s="119">
        <f t="shared" si="0"/>
        <v>0</v>
      </c>
      <c r="K13" s="160"/>
      <c r="L13" s="160"/>
      <c r="M13" s="161"/>
      <c r="N13" s="162"/>
    </row>
    <row r="14" spans="1:14" ht="13.5" x14ac:dyDescent="0.2">
      <c r="A14" s="86">
        <v>4</v>
      </c>
      <c r="B14" s="37"/>
      <c r="C14" s="37"/>
      <c r="D14" s="29"/>
      <c r="E14" s="157"/>
      <c r="F14" s="50"/>
      <c r="G14" s="50"/>
      <c r="H14" s="87"/>
      <c r="I14" s="88"/>
      <c r="J14" s="119">
        <f t="shared" si="0"/>
        <v>0</v>
      </c>
      <c r="K14" s="160"/>
      <c r="L14" s="160"/>
      <c r="M14" s="161"/>
      <c r="N14" s="162"/>
    </row>
    <row r="15" spans="1:14" ht="13.5" x14ac:dyDescent="0.2">
      <c r="A15" s="86">
        <v>5</v>
      </c>
      <c r="B15" s="37"/>
      <c r="C15" s="37"/>
      <c r="D15" s="29"/>
      <c r="E15" s="157"/>
      <c r="F15" s="50"/>
      <c r="G15" s="50"/>
      <c r="H15" s="87"/>
      <c r="I15" s="88"/>
      <c r="J15" s="119">
        <f t="shared" si="0"/>
        <v>0</v>
      </c>
      <c r="K15" s="160"/>
      <c r="L15" s="160"/>
      <c r="M15" s="161"/>
      <c r="N15" s="162"/>
    </row>
    <row r="16" spans="1:14" ht="13.5" x14ac:dyDescent="0.2">
      <c r="A16" s="86">
        <v>6</v>
      </c>
      <c r="B16" s="37"/>
      <c r="C16" s="37"/>
      <c r="D16" s="29"/>
      <c r="E16" s="157"/>
      <c r="F16" s="50"/>
      <c r="G16" s="50"/>
      <c r="H16" s="87"/>
      <c r="I16" s="88"/>
      <c r="J16" s="119">
        <f t="shared" si="0"/>
        <v>0</v>
      </c>
      <c r="K16" s="160"/>
      <c r="L16" s="160"/>
      <c r="M16" s="161"/>
      <c r="N16" s="162"/>
    </row>
    <row r="17" spans="1:14" ht="13.5" x14ac:dyDescent="0.2">
      <c r="A17" s="86">
        <v>7</v>
      </c>
      <c r="B17" s="37"/>
      <c r="C17" s="37"/>
      <c r="D17" s="29"/>
      <c r="E17" s="157"/>
      <c r="F17" s="50"/>
      <c r="G17" s="50"/>
      <c r="H17" s="87"/>
      <c r="I17" s="88"/>
      <c r="J17" s="119">
        <f t="shared" si="0"/>
        <v>0</v>
      </c>
      <c r="K17" s="160"/>
      <c r="L17" s="160"/>
      <c r="M17" s="161"/>
      <c r="N17" s="162"/>
    </row>
    <row r="18" spans="1:14" ht="13.5" x14ac:dyDescent="0.2">
      <c r="A18" s="86">
        <v>8</v>
      </c>
      <c r="B18" s="37"/>
      <c r="C18" s="37"/>
      <c r="D18" s="29"/>
      <c r="E18" s="157"/>
      <c r="F18" s="50"/>
      <c r="G18" s="50"/>
      <c r="H18" s="87"/>
      <c r="I18" s="88"/>
      <c r="J18" s="119">
        <f t="shared" si="0"/>
        <v>0</v>
      </c>
      <c r="K18" s="160"/>
      <c r="L18" s="160"/>
      <c r="M18" s="161"/>
      <c r="N18" s="162"/>
    </row>
    <row r="19" spans="1:14" ht="13.5" x14ac:dyDescent="0.2">
      <c r="A19" s="86">
        <v>9</v>
      </c>
      <c r="B19" s="37"/>
      <c r="C19" s="37"/>
      <c r="D19" s="29"/>
      <c r="E19" s="157"/>
      <c r="F19" s="50"/>
      <c r="G19" s="50"/>
      <c r="H19" s="87"/>
      <c r="I19" s="88"/>
      <c r="J19" s="119">
        <f t="shared" si="0"/>
        <v>0</v>
      </c>
      <c r="K19" s="160"/>
      <c r="L19" s="160"/>
      <c r="M19" s="161"/>
      <c r="N19" s="162"/>
    </row>
    <row r="20" spans="1:14" ht="13.5" x14ac:dyDescent="0.2">
      <c r="A20" s="86">
        <v>10</v>
      </c>
      <c r="B20" s="37"/>
      <c r="C20" s="37"/>
      <c r="D20" s="29"/>
      <c r="E20" s="157"/>
      <c r="F20" s="50"/>
      <c r="G20" s="50"/>
      <c r="H20" s="87"/>
      <c r="I20" s="88"/>
      <c r="J20" s="119">
        <f t="shared" si="0"/>
        <v>0</v>
      </c>
      <c r="K20" s="160"/>
      <c r="L20" s="160"/>
      <c r="M20" s="161"/>
      <c r="N20" s="162"/>
    </row>
    <row r="21" spans="1:14" ht="13.5" x14ac:dyDescent="0.2">
      <c r="A21" s="86">
        <v>11</v>
      </c>
      <c r="B21" s="37"/>
      <c r="C21" s="37"/>
      <c r="D21" s="29"/>
      <c r="E21" s="157"/>
      <c r="F21" s="50"/>
      <c r="G21" s="50"/>
      <c r="H21" s="87"/>
      <c r="I21" s="88"/>
      <c r="J21" s="119">
        <f t="shared" si="0"/>
        <v>0</v>
      </c>
      <c r="K21" s="160"/>
      <c r="L21" s="160"/>
      <c r="M21" s="161"/>
      <c r="N21" s="162"/>
    </row>
    <row r="22" spans="1:14" ht="13.5" x14ac:dyDescent="0.2">
      <c r="A22" s="86">
        <v>12</v>
      </c>
      <c r="B22" s="37"/>
      <c r="C22" s="37"/>
      <c r="D22" s="29"/>
      <c r="E22" s="157"/>
      <c r="F22" s="50"/>
      <c r="G22" s="50"/>
      <c r="H22" s="87"/>
      <c r="I22" s="88"/>
      <c r="J22" s="119">
        <f t="shared" si="0"/>
        <v>0</v>
      </c>
      <c r="K22" s="160"/>
      <c r="L22" s="160"/>
      <c r="M22" s="161"/>
      <c r="N22" s="162"/>
    </row>
    <row r="23" spans="1:14" ht="13.5" x14ac:dyDescent="0.2">
      <c r="A23" s="86">
        <v>13</v>
      </c>
      <c r="B23" s="37"/>
      <c r="C23" s="37"/>
      <c r="D23" s="29"/>
      <c r="E23" s="157"/>
      <c r="F23" s="50"/>
      <c r="G23" s="50"/>
      <c r="H23" s="87"/>
      <c r="I23" s="88"/>
      <c r="J23" s="119">
        <f t="shared" si="0"/>
        <v>0</v>
      </c>
      <c r="K23" s="160"/>
      <c r="L23" s="160"/>
      <c r="M23" s="161"/>
      <c r="N23" s="162"/>
    </row>
    <row r="24" spans="1:14" ht="13.5" x14ac:dyDescent="0.2">
      <c r="A24" s="86">
        <v>14</v>
      </c>
      <c r="B24" s="37"/>
      <c r="C24" s="37"/>
      <c r="D24" s="29"/>
      <c r="E24" s="157"/>
      <c r="F24" s="50"/>
      <c r="G24" s="50"/>
      <c r="H24" s="87"/>
      <c r="I24" s="88"/>
      <c r="J24" s="119">
        <f t="shared" si="0"/>
        <v>0</v>
      </c>
      <c r="K24" s="160"/>
      <c r="L24" s="160"/>
      <c r="M24" s="161"/>
      <c r="N24" s="162"/>
    </row>
    <row r="25" spans="1:14" ht="13.5" x14ac:dyDescent="0.2">
      <c r="A25" s="86">
        <v>15</v>
      </c>
      <c r="B25" s="37"/>
      <c r="C25" s="37"/>
      <c r="D25" s="29"/>
      <c r="E25" s="157"/>
      <c r="F25" s="50"/>
      <c r="G25" s="50"/>
      <c r="H25" s="87"/>
      <c r="I25" s="88"/>
      <c r="J25" s="119">
        <f t="shared" si="0"/>
        <v>0</v>
      </c>
      <c r="K25" s="160"/>
      <c r="L25" s="160"/>
      <c r="M25" s="161"/>
      <c r="N25" s="162"/>
    </row>
    <row r="26" spans="1:14" ht="13.5" x14ac:dyDescent="0.2">
      <c r="A26" s="86">
        <v>16</v>
      </c>
      <c r="B26" s="37"/>
      <c r="C26" s="37"/>
      <c r="D26" s="29"/>
      <c r="E26" s="157"/>
      <c r="F26" s="50"/>
      <c r="G26" s="50"/>
      <c r="H26" s="87"/>
      <c r="I26" s="88"/>
      <c r="J26" s="119">
        <f t="shared" si="0"/>
        <v>0</v>
      </c>
      <c r="K26" s="160"/>
      <c r="L26" s="160"/>
      <c r="M26" s="161"/>
      <c r="N26" s="162"/>
    </row>
    <row r="27" spans="1:14" x14ac:dyDescent="0.2">
      <c r="A27" s="86">
        <v>17</v>
      </c>
      <c r="B27" s="86"/>
      <c r="C27" s="86"/>
      <c r="D27" s="86"/>
      <c r="E27" s="158"/>
      <c r="F27" s="152"/>
      <c r="G27" s="152"/>
      <c r="H27" s="89"/>
      <c r="I27" s="90"/>
      <c r="J27" s="119">
        <f t="shared" si="0"/>
        <v>0</v>
      </c>
      <c r="K27" s="160"/>
      <c r="L27" s="160"/>
      <c r="M27" s="161"/>
      <c r="N27" s="162"/>
    </row>
    <row r="28" spans="1:14" x14ac:dyDescent="0.2">
      <c r="A28" s="86">
        <v>18</v>
      </c>
      <c r="B28" s="86"/>
      <c r="C28" s="86"/>
      <c r="D28" s="86"/>
      <c r="E28" s="158"/>
      <c r="F28" s="152"/>
      <c r="G28" s="152"/>
      <c r="H28" s="89"/>
      <c r="I28" s="90"/>
      <c r="J28" s="119">
        <f t="shared" si="0"/>
        <v>0</v>
      </c>
      <c r="K28" s="160"/>
      <c r="L28" s="160"/>
      <c r="M28" s="161"/>
      <c r="N28" s="162"/>
    </row>
    <row r="29" spans="1:14" x14ac:dyDescent="0.2">
      <c r="A29" s="86">
        <v>19</v>
      </c>
      <c r="B29" s="86"/>
      <c r="C29" s="86"/>
      <c r="D29" s="86"/>
      <c r="E29" s="158"/>
      <c r="F29" s="152"/>
      <c r="G29" s="152"/>
      <c r="H29" s="89"/>
      <c r="I29" s="90"/>
      <c r="J29" s="119">
        <f t="shared" si="0"/>
        <v>0</v>
      </c>
      <c r="K29" s="160"/>
      <c r="L29" s="160"/>
      <c r="M29" s="161"/>
      <c r="N29" s="162"/>
    </row>
    <row r="30" spans="1:14" x14ac:dyDescent="0.2">
      <c r="A30" s="86">
        <v>20</v>
      </c>
      <c r="B30" s="86"/>
      <c r="C30" s="86"/>
      <c r="D30" s="86"/>
      <c r="E30" s="158"/>
      <c r="F30" s="152"/>
      <c r="G30" s="152"/>
      <c r="H30" s="89"/>
      <c r="I30" s="90"/>
      <c r="J30" s="119">
        <f t="shared" si="0"/>
        <v>0</v>
      </c>
      <c r="K30" s="160"/>
      <c r="L30" s="160"/>
      <c r="M30" s="161"/>
      <c r="N30" s="162"/>
    </row>
    <row r="31" spans="1:14" x14ac:dyDescent="0.2">
      <c r="A31" s="86">
        <v>21</v>
      </c>
      <c r="B31" s="86"/>
      <c r="C31" s="86"/>
      <c r="D31" s="86"/>
      <c r="E31" s="158"/>
      <c r="F31" s="152"/>
      <c r="G31" s="152"/>
      <c r="H31" s="89"/>
      <c r="I31" s="90"/>
      <c r="J31" s="119">
        <f t="shared" si="0"/>
        <v>0</v>
      </c>
      <c r="K31" s="160"/>
      <c r="L31" s="160"/>
      <c r="M31" s="161"/>
      <c r="N31" s="162"/>
    </row>
    <row r="32" spans="1:14" x14ac:dyDescent="0.2">
      <c r="A32" s="86">
        <v>22</v>
      </c>
      <c r="B32" s="86"/>
      <c r="C32" s="86"/>
      <c r="D32" s="86"/>
      <c r="E32" s="158"/>
      <c r="F32" s="152"/>
      <c r="G32" s="152"/>
      <c r="H32" s="89"/>
      <c r="I32" s="90"/>
      <c r="J32" s="119">
        <f t="shared" si="0"/>
        <v>0</v>
      </c>
      <c r="K32" s="160"/>
      <c r="L32" s="160"/>
      <c r="M32" s="161"/>
      <c r="N32" s="162"/>
    </row>
    <row r="33" spans="1:14" x14ac:dyDescent="0.2">
      <c r="A33" s="86">
        <v>23</v>
      </c>
      <c r="B33" s="86"/>
      <c r="C33" s="86"/>
      <c r="D33" s="86"/>
      <c r="E33" s="158"/>
      <c r="F33" s="152"/>
      <c r="G33" s="152"/>
      <c r="H33" s="89"/>
      <c r="I33" s="90"/>
      <c r="J33" s="119">
        <f t="shared" si="0"/>
        <v>0</v>
      </c>
      <c r="K33" s="160"/>
      <c r="L33" s="160"/>
      <c r="M33" s="161"/>
      <c r="N33" s="162"/>
    </row>
    <row r="34" spans="1:14" x14ac:dyDescent="0.2">
      <c r="A34" s="86">
        <v>24</v>
      </c>
      <c r="B34" s="86"/>
      <c r="C34" s="86"/>
      <c r="D34" s="86"/>
      <c r="E34" s="158"/>
      <c r="F34" s="152"/>
      <c r="G34" s="152"/>
      <c r="H34" s="89"/>
      <c r="I34" s="90"/>
      <c r="J34" s="119">
        <f t="shared" si="0"/>
        <v>0</v>
      </c>
      <c r="K34" s="160"/>
      <c r="L34" s="160"/>
      <c r="M34" s="161"/>
      <c r="N34" s="162"/>
    </row>
    <row r="35" spans="1:14" x14ac:dyDescent="0.2">
      <c r="A35" s="86">
        <v>25</v>
      </c>
      <c r="B35" s="86"/>
      <c r="C35" s="86"/>
      <c r="D35" s="86"/>
      <c r="E35" s="158"/>
      <c r="F35" s="152"/>
      <c r="G35" s="152"/>
      <c r="H35" s="89"/>
      <c r="I35" s="90"/>
      <c r="J35" s="119">
        <f t="shared" si="0"/>
        <v>0</v>
      </c>
      <c r="K35" s="160"/>
      <c r="L35" s="160"/>
      <c r="M35" s="161"/>
      <c r="N35" s="162"/>
    </row>
    <row r="36" spans="1:14" x14ac:dyDescent="0.2">
      <c r="A36" s="86">
        <v>26</v>
      </c>
      <c r="B36" s="86"/>
      <c r="C36" s="86"/>
      <c r="D36" s="86"/>
      <c r="E36" s="158"/>
      <c r="F36" s="152"/>
      <c r="G36" s="152"/>
      <c r="H36" s="89"/>
      <c r="I36" s="90"/>
      <c r="J36" s="119">
        <f t="shared" si="0"/>
        <v>0</v>
      </c>
      <c r="K36" s="160"/>
      <c r="L36" s="160"/>
      <c r="M36" s="161"/>
      <c r="N36" s="162"/>
    </row>
    <row r="37" spans="1:14" x14ac:dyDescent="0.2">
      <c r="A37" s="86">
        <v>27</v>
      </c>
      <c r="B37" s="86"/>
      <c r="C37" s="86"/>
      <c r="D37" s="86"/>
      <c r="E37" s="158"/>
      <c r="F37" s="152"/>
      <c r="G37" s="152"/>
      <c r="H37" s="89"/>
      <c r="I37" s="90"/>
      <c r="J37" s="119">
        <f t="shared" si="0"/>
        <v>0</v>
      </c>
      <c r="K37" s="160"/>
      <c r="L37" s="160"/>
      <c r="M37" s="161"/>
      <c r="N37" s="162"/>
    </row>
    <row r="38" spans="1:14" x14ac:dyDescent="0.2">
      <c r="A38" s="86">
        <v>28</v>
      </c>
      <c r="B38" s="86"/>
      <c r="C38" s="86"/>
      <c r="D38" s="86"/>
      <c r="E38" s="158"/>
      <c r="F38" s="152"/>
      <c r="G38" s="152"/>
      <c r="H38" s="89"/>
      <c r="I38" s="90"/>
      <c r="J38" s="119">
        <f t="shared" si="0"/>
        <v>0</v>
      </c>
      <c r="K38" s="160"/>
      <c r="L38" s="160"/>
      <c r="M38" s="161"/>
      <c r="N38" s="162"/>
    </row>
    <row r="39" spans="1:14" x14ac:dyDescent="0.2">
      <c r="A39" s="86">
        <v>29</v>
      </c>
      <c r="B39" s="86"/>
      <c r="C39" s="86"/>
      <c r="D39" s="86"/>
      <c r="E39" s="158"/>
      <c r="F39" s="152"/>
      <c r="G39" s="152"/>
      <c r="H39" s="89"/>
      <c r="I39" s="90"/>
      <c r="J39" s="119">
        <f t="shared" si="0"/>
        <v>0</v>
      </c>
      <c r="K39" s="160"/>
      <c r="L39" s="160"/>
      <c r="M39" s="161"/>
      <c r="N39" s="162"/>
    </row>
    <row r="40" spans="1:14" x14ac:dyDescent="0.2">
      <c r="A40" s="86">
        <v>30</v>
      </c>
      <c r="B40" s="86"/>
      <c r="C40" s="86"/>
      <c r="D40" s="86"/>
      <c r="E40" s="158"/>
      <c r="F40" s="152"/>
      <c r="G40" s="152"/>
      <c r="H40" s="89"/>
      <c r="I40" s="90"/>
      <c r="J40" s="119">
        <f t="shared" si="0"/>
        <v>0</v>
      </c>
      <c r="K40" s="160"/>
      <c r="L40" s="160"/>
      <c r="M40" s="161"/>
      <c r="N40" s="162"/>
    </row>
    <row r="41" spans="1:14" x14ac:dyDescent="0.2">
      <c r="A41" s="86">
        <v>31</v>
      </c>
      <c r="B41" s="86"/>
      <c r="C41" s="86"/>
      <c r="D41" s="86"/>
      <c r="E41" s="158"/>
      <c r="F41" s="152"/>
      <c r="G41" s="152"/>
      <c r="H41" s="89"/>
      <c r="I41" s="90"/>
      <c r="J41" s="119">
        <f t="shared" si="0"/>
        <v>0</v>
      </c>
      <c r="K41" s="160"/>
      <c r="L41" s="160"/>
      <c r="M41" s="161"/>
      <c r="N41" s="162"/>
    </row>
    <row r="42" spans="1:14" x14ac:dyDescent="0.2">
      <c r="A42" s="86">
        <v>32</v>
      </c>
      <c r="B42" s="86"/>
      <c r="C42" s="86"/>
      <c r="D42" s="86"/>
      <c r="E42" s="158"/>
      <c r="F42" s="152"/>
      <c r="G42" s="152"/>
      <c r="H42" s="89"/>
      <c r="I42" s="90"/>
      <c r="J42" s="119">
        <f t="shared" si="0"/>
        <v>0</v>
      </c>
      <c r="K42" s="160"/>
      <c r="L42" s="160"/>
      <c r="M42" s="161"/>
      <c r="N42" s="162"/>
    </row>
    <row r="43" spans="1:14" x14ac:dyDescent="0.2">
      <c r="A43" s="86">
        <v>33</v>
      </c>
      <c r="B43" s="86"/>
      <c r="C43" s="86"/>
      <c r="D43" s="86"/>
      <c r="E43" s="158"/>
      <c r="F43" s="152"/>
      <c r="G43" s="152"/>
      <c r="H43" s="89"/>
      <c r="I43" s="90"/>
      <c r="J43" s="119">
        <f t="shared" si="0"/>
        <v>0</v>
      </c>
      <c r="K43" s="160"/>
      <c r="L43" s="160"/>
      <c r="M43" s="161"/>
      <c r="N43" s="162"/>
    </row>
    <row r="44" spans="1:14" x14ac:dyDescent="0.2">
      <c r="A44" s="86">
        <v>34</v>
      </c>
      <c r="B44" s="86"/>
      <c r="C44" s="86"/>
      <c r="D44" s="86"/>
      <c r="E44" s="158"/>
      <c r="F44" s="152"/>
      <c r="G44" s="152"/>
      <c r="H44" s="89"/>
      <c r="I44" s="90"/>
      <c r="J44" s="119">
        <f t="shared" si="0"/>
        <v>0</v>
      </c>
      <c r="K44" s="160"/>
      <c r="L44" s="160"/>
      <c r="M44" s="161"/>
      <c r="N44" s="162"/>
    </row>
    <row r="45" spans="1:14" x14ac:dyDescent="0.2">
      <c r="A45" s="86">
        <v>35</v>
      </c>
      <c r="B45" s="86"/>
      <c r="C45" s="86"/>
      <c r="D45" s="86"/>
      <c r="E45" s="158"/>
      <c r="F45" s="152"/>
      <c r="G45" s="152"/>
      <c r="H45" s="89"/>
      <c r="I45" s="90"/>
      <c r="J45" s="119">
        <f t="shared" si="0"/>
        <v>0</v>
      </c>
      <c r="K45" s="160"/>
      <c r="L45" s="160"/>
      <c r="M45" s="161"/>
      <c r="N45" s="162"/>
    </row>
    <row r="46" spans="1:14" x14ac:dyDescent="0.2">
      <c r="A46" s="86">
        <v>36</v>
      </c>
      <c r="B46" s="86"/>
      <c r="C46" s="86"/>
      <c r="D46" s="86"/>
      <c r="E46" s="158"/>
      <c r="F46" s="152"/>
      <c r="G46" s="152"/>
      <c r="H46" s="89"/>
      <c r="I46" s="90"/>
      <c r="J46" s="119">
        <f t="shared" si="0"/>
        <v>0</v>
      </c>
      <c r="K46" s="160"/>
      <c r="L46" s="160"/>
      <c r="M46" s="161"/>
      <c r="N46" s="162"/>
    </row>
    <row r="47" spans="1:14" x14ac:dyDescent="0.2">
      <c r="A47" s="86">
        <v>37</v>
      </c>
      <c r="B47" s="86"/>
      <c r="C47" s="86"/>
      <c r="D47" s="86"/>
      <c r="E47" s="158"/>
      <c r="F47" s="152"/>
      <c r="G47" s="152"/>
      <c r="H47" s="89"/>
      <c r="I47" s="90"/>
      <c r="J47" s="119">
        <f t="shared" si="0"/>
        <v>0</v>
      </c>
      <c r="K47" s="160"/>
      <c r="L47" s="160"/>
      <c r="M47" s="161"/>
      <c r="N47" s="162"/>
    </row>
    <row r="48" spans="1:14" x14ac:dyDescent="0.2">
      <c r="A48" s="86">
        <v>38</v>
      </c>
      <c r="B48" s="86"/>
      <c r="C48" s="86"/>
      <c r="D48" s="86"/>
      <c r="E48" s="158"/>
      <c r="F48" s="152"/>
      <c r="G48" s="152"/>
      <c r="H48" s="89"/>
      <c r="I48" s="90"/>
      <c r="J48" s="119">
        <f t="shared" si="0"/>
        <v>0</v>
      </c>
      <c r="K48" s="160"/>
      <c r="L48" s="160"/>
      <c r="M48" s="161"/>
      <c r="N48" s="162"/>
    </row>
    <row r="49" spans="1:14" x14ac:dyDescent="0.2">
      <c r="A49" s="86">
        <v>39</v>
      </c>
      <c r="B49" s="86"/>
      <c r="C49" s="86"/>
      <c r="D49" s="86"/>
      <c r="E49" s="158"/>
      <c r="F49" s="152"/>
      <c r="G49" s="152"/>
      <c r="H49" s="89"/>
      <c r="I49" s="90"/>
      <c r="J49" s="119">
        <f t="shared" si="0"/>
        <v>0</v>
      </c>
      <c r="K49" s="160"/>
      <c r="L49" s="160"/>
      <c r="M49" s="161"/>
      <c r="N49" s="162"/>
    </row>
    <row r="50" spans="1:14" ht="13.5" thickBot="1" x14ac:dyDescent="0.25">
      <c r="A50" s="91">
        <v>40</v>
      </c>
      <c r="B50" s="92"/>
      <c r="C50" s="92"/>
      <c r="D50" s="92"/>
      <c r="E50" s="159"/>
      <c r="F50" s="153"/>
      <c r="G50" s="153"/>
      <c r="H50" s="93"/>
      <c r="I50" s="94"/>
      <c r="J50" s="119">
        <f t="shared" si="0"/>
        <v>0</v>
      </c>
      <c r="K50" s="163"/>
      <c r="L50" s="163"/>
      <c r="M50" s="164"/>
      <c r="N50" s="165"/>
    </row>
    <row r="51" spans="1:14" x14ac:dyDescent="0.2">
      <c r="A51" s="280" t="s">
        <v>107</v>
      </c>
      <c r="B51" s="281"/>
      <c r="C51" s="281"/>
      <c r="D51" s="281"/>
      <c r="E51" s="281"/>
      <c r="F51" s="282"/>
      <c r="G51" s="116"/>
      <c r="H51" s="137">
        <f>SUM(H11:H50)</f>
        <v>0</v>
      </c>
      <c r="I51" s="138"/>
      <c r="J51" s="139">
        <f>IF(SUM(J11:J50)=SUM(K51:N51),SUM(J11:J50),"ERROR")</f>
        <v>0</v>
      </c>
      <c r="K51" s="166">
        <f>SUM(K11:K50)</f>
        <v>0</v>
      </c>
      <c r="L51" s="167">
        <f>SUM(L11:L50)</f>
        <v>0</v>
      </c>
      <c r="M51" s="168">
        <f>SUM(M11:M50)</f>
        <v>0</v>
      </c>
      <c r="N51" s="169">
        <f>SUM(N11:N50)</f>
        <v>0</v>
      </c>
    </row>
    <row r="52" spans="1:14" x14ac:dyDescent="0.2">
      <c r="A52" s="95"/>
      <c r="B52" s="96"/>
      <c r="C52" s="96"/>
      <c r="D52" s="96"/>
      <c r="E52" s="96"/>
      <c r="F52" s="96"/>
      <c r="G52" s="96"/>
      <c r="H52" s="97"/>
      <c r="I52" s="17"/>
      <c r="J52" s="17"/>
      <c r="K52" s="17"/>
      <c r="L52" s="17"/>
      <c r="M52" s="17"/>
    </row>
    <row r="53" spans="1:14" x14ac:dyDescent="0.2">
      <c r="A53" s="209" t="s">
        <v>124</v>
      </c>
      <c r="B53" s="210"/>
      <c r="C53" s="210"/>
      <c r="D53" s="210"/>
      <c r="E53" s="210"/>
      <c r="F53" s="210"/>
      <c r="G53" s="210"/>
      <c r="H53" s="210"/>
      <c r="I53" s="210"/>
      <c r="J53" s="72"/>
      <c r="K53" s="17"/>
      <c r="L53" s="17"/>
      <c r="M53" s="17"/>
    </row>
    <row r="54" spans="1:14" x14ac:dyDescent="0.2">
      <c r="A54" s="211" t="s">
        <v>83</v>
      </c>
      <c r="B54" s="211"/>
      <c r="C54" s="211"/>
      <c r="D54" s="211"/>
      <c r="E54" s="211"/>
      <c r="F54" s="211"/>
      <c r="G54" s="211"/>
      <c r="H54" s="211"/>
      <c r="I54" s="211"/>
      <c r="J54" s="73"/>
      <c r="K54" s="17"/>
      <c r="L54" s="17"/>
      <c r="M54" s="17"/>
    </row>
    <row r="55" spans="1:14" x14ac:dyDescent="0.2">
      <c r="A55" s="210" t="s">
        <v>84</v>
      </c>
      <c r="B55" s="210"/>
      <c r="C55" s="210"/>
      <c r="D55" s="210"/>
      <c r="E55" s="210"/>
      <c r="F55" s="210"/>
      <c r="G55" s="210"/>
      <c r="H55" s="210"/>
      <c r="I55" s="210"/>
      <c r="J55" s="72"/>
      <c r="K55" s="17"/>
      <c r="L55" s="17"/>
      <c r="M55" s="17"/>
    </row>
    <row r="56" spans="1:14" x14ac:dyDescent="0.2">
      <c r="A56" s="210" t="s">
        <v>85</v>
      </c>
      <c r="B56" s="210"/>
      <c r="C56" s="210"/>
      <c r="D56" s="210"/>
      <c r="E56" s="210"/>
      <c r="F56" s="210"/>
      <c r="G56" s="210"/>
      <c r="H56" s="210"/>
      <c r="I56" s="210"/>
      <c r="J56" s="72"/>
      <c r="K56" s="17"/>
      <c r="L56" s="17"/>
      <c r="M56" s="17"/>
    </row>
    <row r="57" spans="1:14" x14ac:dyDescent="0.2">
      <c r="A57" s="17"/>
      <c r="B57" s="17"/>
      <c r="C57" s="17"/>
      <c r="D57" s="17"/>
      <c r="E57" s="17"/>
      <c r="F57" s="17"/>
      <c r="G57" s="17"/>
      <c r="H57" s="72"/>
      <c r="I57" s="17"/>
      <c r="J57" s="17"/>
      <c r="K57" s="17"/>
      <c r="L57" s="17"/>
      <c r="M57" s="17"/>
    </row>
    <row r="58" spans="1:14" x14ac:dyDescent="0.2">
      <c r="A58" s="17"/>
      <c r="B58" s="17"/>
      <c r="C58" s="17"/>
      <c r="D58" s="17"/>
      <c r="E58" s="17"/>
      <c r="F58" s="17"/>
      <c r="G58" s="17"/>
      <c r="H58" s="72"/>
      <c r="I58" s="17"/>
      <c r="J58" s="17"/>
      <c r="K58" s="17"/>
      <c r="L58" s="17"/>
      <c r="M58" s="17"/>
    </row>
    <row r="59" spans="1:14" ht="13.5" customHeight="1" x14ac:dyDescent="0.2">
      <c r="A59" s="229" t="s">
        <v>119</v>
      </c>
      <c r="B59" s="230"/>
      <c r="C59" s="230"/>
      <c r="D59" s="230"/>
      <c r="E59" s="230"/>
      <c r="F59" s="230"/>
      <c r="G59" s="230"/>
      <c r="H59" s="230"/>
      <c r="I59" s="230"/>
      <c r="J59" s="230"/>
      <c r="K59" s="230"/>
      <c r="L59" s="230"/>
      <c r="M59" s="230"/>
      <c r="N59" s="231"/>
    </row>
    <row r="60" spans="1:14" x14ac:dyDescent="0.2">
      <c r="A60" s="232"/>
      <c r="B60" s="233"/>
      <c r="C60" s="233"/>
      <c r="D60" s="233"/>
      <c r="E60" s="233"/>
      <c r="F60" s="233"/>
      <c r="G60" s="233"/>
      <c r="H60" s="233"/>
      <c r="I60" s="233"/>
      <c r="J60" s="233"/>
      <c r="K60" s="233"/>
      <c r="L60" s="233"/>
      <c r="M60" s="233"/>
      <c r="N60" s="234"/>
    </row>
    <row r="61" spans="1:14" ht="13.5" customHeight="1" x14ac:dyDescent="0.2">
      <c r="A61" s="235"/>
      <c r="B61" s="236"/>
      <c r="C61" s="236"/>
      <c r="D61" s="236"/>
      <c r="E61" s="236"/>
      <c r="F61" s="236"/>
      <c r="G61" s="236"/>
      <c r="H61" s="236"/>
      <c r="I61" s="236"/>
      <c r="J61" s="236"/>
      <c r="K61" s="236"/>
      <c r="L61" s="236"/>
      <c r="M61" s="236"/>
      <c r="N61" s="237"/>
    </row>
  </sheetData>
  <sheetProtection password="C881" sheet="1" objects="1" scenarios="1" deleteRows="0"/>
  <mergeCells count="14">
    <mergeCell ref="K9:N9"/>
    <mergeCell ref="D2:I2"/>
    <mergeCell ref="D3:I3"/>
    <mergeCell ref="A7:I7"/>
    <mergeCell ref="A8:I8"/>
    <mergeCell ref="B9:C9"/>
    <mergeCell ref="A6:N6"/>
    <mergeCell ref="D4:I4"/>
    <mergeCell ref="A59:N61"/>
    <mergeCell ref="A51:F51"/>
    <mergeCell ref="A53:I53"/>
    <mergeCell ref="A54:I54"/>
    <mergeCell ref="A55:I55"/>
    <mergeCell ref="A56:I56"/>
  </mergeCells>
  <dataValidations count="2">
    <dataValidation type="date" allowBlank="1" showInputMessage="1" showErrorMessage="1" sqref="F11:F50">
      <formula1>42004</formula1>
      <formula2>42460</formula2>
    </dataValidation>
    <dataValidation type="date" allowBlank="1" showInputMessage="1" showErrorMessage="1" sqref="G11:G50">
      <formula1>42004</formula1>
      <formula2>42521</formula2>
    </dataValidation>
  </dataValidations>
  <pageMargins left="0.7" right="0.7" top="0.75" bottom="0.75" header="0.3" footer="0.3"/>
  <pageSetup paperSize="9" scale="6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opLeftCell="A154" zoomScaleNormal="100" workbookViewId="0">
      <selection activeCell="J202" sqref="J202"/>
    </sheetView>
  </sheetViews>
  <sheetFormatPr baseColWidth="10" defaultRowHeight="12.75" x14ac:dyDescent="0.2"/>
  <cols>
    <col min="2" max="2" width="21.140625" customWidth="1"/>
    <col min="5" max="5" width="12.5703125" customWidth="1"/>
    <col min="10" max="10" width="11.42578125" customWidth="1"/>
    <col min="14" max="14" width="13.5703125" customWidth="1"/>
  </cols>
  <sheetData>
    <row r="1" spans="1:14" ht="13.5" x14ac:dyDescent="0.2">
      <c r="A1" s="17"/>
      <c r="B1" s="24"/>
      <c r="C1" s="24"/>
      <c r="D1" s="24"/>
      <c r="E1" s="24"/>
      <c r="F1" s="24"/>
      <c r="G1" s="24"/>
      <c r="H1" s="74"/>
      <c r="I1" s="74"/>
      <c r="J1" s="74"/>
      <c r="K1" s="24"/>
      <c r="L1" s="17"/>
      <c r="M1" s="17"/>
    </row>
    <row r="2" spans="1:14" ht="13.5" x14ac:dyDescent="0.2">
      <c r="A2" s="17"/>
      <c r="B2" s="24"/>
      <c r="C2" s="24"/>
      <c r="D2" s="299" t="s">
        <v>137</v>
      </c>
      <c r="E2" s="299"/>
      <c r="F2" s="299"/>
      <c r="G2" s="299"/>
      <c r="H2" s="299"/>
      <c r="I2" s="299"/>
      <c r="J2" s="299"/>
      <c r="K2" s="299"/>
      <c r="L2" s="17"/>
      <c r="M2" s="17"/>
    </row>
    <row r="3" spans="1:14" ht="13.5" x14ac:dyDescent="0.2">
      <c r="A3" s="17"/>
      <c r="B3" s="24"/>
      <c r="C3" s="24"/>
      <c r="D3" s="299" t="s">
        <v>97</v>
      </c>
      <c r="E3" s="299"/>
      <c r="F3" s="299"/>
      <c r="G3" s="299"/>
      <c r="H3" s="299"/>
      <c r="I3" s="299"/>
      <c r="J3" s="299"/>
      <c r="K3" s="299"/>
      <c r="L3" s="17"/>
      <c r="M3" s="17"/>
    </row>
    <row r="4" spans="1:14" ht="13.5" x14ac:dyDescent="0.2">
      <c r="A4" s="17"/>
      <c r="B4" s="24"/>
      <c r="C4" s="24"/>
      <c r="D4" s="299" t="s">
        <v>138</v>
      </c>
      <c r="E4" s="299"/>
      <c r="F4" s="299"/>
      <c r="G4" s="299"/>
      <c r="H4" s="299"/>
      <c r="I4" s="299"/>
      <c r="J4" s="299"/>
      <c r="K4" s="80"/>
      <c r="L4" s="17"/>
      <c r="M4" s="17"/>
    </row>
    <row r="5" spans="1:14" ht="14.25" thickBot="1" x14ac:dyDescent="0.25">
      <c r="A5" s="17"/>
      <c r="B5" s="24"/>
      <c r="C5" s="24"/>
      <c r="D5" s="24"/>
      <c r="E5" s="24"/>
      <c r="F5" s="24"/>
      <c r="G5" s="24"/>
      <c r="H5" s="74"/>
      <c r="I5" s="74"/>
      <c r="J5" s="74"/>
      <c r="K5" s="24"/>
      <c r="L5" s="17"/>
      <c r="M5" s="17"/>
    </row>
    <row r="6" spans="1:14" ht="13.5" thickBot="1" x14ac:dyDescent="0.25">
      <c r="A6" s="296" t="s">
        <v>149</v>
      </c>
      <c r="B6" s="297"/>
      <c r="C6" s="297"/>
      <c r="D6" s="297"/>
      <c r="E6" s="297"/>
      <c r="F6" s="297"/>
      <c r="G6" s="297"/>
      <c r="H6" s="297"/>
      <c r="I6" s="297"/>
      <c r="J6" s="297"/>
      <c r="K6" s="297"/>
      <c r="L6" s="297"/>
      <c r="M6" s="297"/>
      <c r="N6" s="298"/>
    </row>
    <row r="7" spans="1:14" ht="13.5" x14ac:dyDescent="0.2">
      <c r="A7" s="185" t="s">
        <v>54</v>
      </c>
      <c r="B7" s="185"/>
      <c r="C7" s="185"/>
      <c r="D7" s="185"/>
      <c r="E7" s="185"/>
      <c r="F7" s="185"/>
      <c r="G7" s="185"/>
      <c r="H7" s="185"/>
      <c r="I7" s="185"/>
      <c r="J7" s="185"/>
      <c r="K7" s="185"/>
      <c r="L7" s="17"/>
      <c r="M7" s="17"/>
    </row>
    <row r="8" spans="1:14" ht="13.5" x14ac:dyDescent="0.2">
      <c r="A8" s="185" t="s">
        <v>87</v>
      </c>
      <c r="B8" s="185"/>
      <c r="C8" s="185"/>
      <c r="D8" s="185"/>
      <c r="E8" s="185"/>
      <c r="F8" s="185"/>
      <c r="G8" s="185"/>
      <c r="H8" s="185"/>
      <c r="I8" s="185"/>
      <c r="J8" s="185"/>
      <c r="K8" s="185"/>
      <c r="L8" s="17"/>
      <c r="M8" s="17"/>
    </row>
    <row r="9" spans="1:14" ht="13.5" customHeight="1" x14ac:dyDescent="0.2">
      <c r="A9" s="17"/>
      <c r="B9" s="283" t="s">
        <v>98</v>
      </c>
      <c r="C9" s="285"/>
      <c r="D9" s="25"/>
      <c r="E9" s="25"/>
      <c r="F9" s="25"/>
      <c r="G9" s="25"/>
      <c r="H9" s="75"/>
      <c r="I9" s="75"/>
      <c r="J9" s="75"/>
      <c r="K9" s="293" t="s">
        <v>108</v>
      </c>
      <c r="L9" s="294"/>
      <c r="M9" s="294"/>
      <c r="N9" s="295"/>
    </row>
    <row r="10" spans="1:14" ht="120" x14ac:dyDescent="0.2">
      <c r="A10" s="83" t="s">
        <v>99</v>
      </c>
      <c r="B10" s="82" t="s">
        <v>139</v>
      </c>
      <c r="C10" s="82" t="s">
        <v>100</v>
      </c>
      <c r="D10" s="83" t="s">
        <v>148</v>
      </c>
      <c r="E10" s="84" t="s">
        <v>109</v>
      </c>
      <c r="F10" s="84" t="s">
        <v>102</v>
      </c>
      <c r="G10" s="85" t="s">
        <v>110</v>
      </c>
      <c r="H10" s="83" t="s">
        <v>111</v>
      </c>
      <c r="I10" s="83" t="s">
        <v>112</v>
      </c>
      <c r="J10" s="170" t="s">
        <v>113</v>
      </c>
      <c r="K10" s="85" t="s">
        <v>93</v>
      </c>
      <c r="L10" s="85" t="s">
        <v>92</v>
      </c>
      <c r="M10" s="85" t="s">
        <v>90</v>
      </c>
      <c r="N10" s="85" t="s">
        <v>91</v>
      </c>
    </row>
    <row r="11" spans="1:14" ht="13.5" x14ac:dyDescent="0.2">
      <c r="A11" s="86">
        <v>1</v>
      </c>
      <c r="B11" s="37"/>
      <c r="C11" s="37"/>
      <c r="D11" s="29"/>
      <c r="E11" s="176"/>
      <c r="F11" s="50"/>
      <c r="G11" s="50"/>
      <c r="H11" s="100"/>
      <c r="I11" s="101"/>
      <c r="J11" s="179">
        <f>IF(SUM(K11:N11)&lt;&gt;(H11*I11),"ERROR",(H11*I11))</f>
        <v>0</v>
      </c>
      <c r="K11" s="180"/>
      <c r="L11" s="180"/>
      <c r="M11" s="181"/>
      <c r="N11" s="162"/>
    </row>
    <row r="12" spans="1:14" ht="13.5" x14ac:dyDescent="0.2">
      <c r="A12" s="86">
        <v>2</v>
      </c>
      <c r="B12" s="37"/>
      <c r="C12" s="37"/>
      <c r="D12" s="29"/>
      <c r="E12" s="176"/>
      <c r="F12" s="50"/>
      <c r="G12" s="50"/>
      <c r="H12" s="100"/>
      <c r="I12" s="101"/>
      <c r="J12" s="179">
        <f t="shared" ref="J12:J75" si="0">IF(SUM(K12:N12)&lt;&gt;(H12*I12),"ERROR",(H12*I12))</f>
        <v>0</v>
      </c>
      <c r="K12" s="180"/>
      <c r="L12" s="180"/>
      <c r="M12" s="181"/>
      <c r="N12" s="162"/>
    </row>
    <row r="13" spans="1:14" ht="13.5" x14ac:dyDescent="0.2">
      <c r="A13" s="86">
        <v>3</v>
      </c>
      <c r="B13" s="37"/>
      <c r="C13" s="37"/>
      <c r="D13" s="29"/>
      <c r="E13" s="176"/>
      <c r="F13" s="50"/>
      <c r="G13" s="50"/>
      <c r="H13" s="100"/>
      <c r="I13" s="101"/>
      <c r="J13" s="179">
        <f t="shared" si="0"/>
        <v>0</v>
      </c>
      <c r="K13" s="180"/>
      <c r="L13" s="180"/>
      <c r="M13" s="181"/>
      <c r="N13" s="162"/>
    </row>
    <row r="14" spans="1:14" ht="13.5" x14ac:dyDescent="0.2">
      <c r="A14" s="86">
        <v>4</v>
      </c>
      <c r="B14" s="37"/>
      <c r="C14" s="37"/>
      <c r="D14" s="29"/>
      <c r="E14" s="176"/>
      <c r="F14" s="50"/>
      <c r="G14" s="50"/>
      <c r="H14" s="100"/>
      <c r="I14" s="101"/>
      <c r="J14" s="179">
        <f t="shared" si="0"/>
        <v>0</v>
      </c>
      <c r="K14" s="180"/>
      <c r="L14" s="180"/>
      <c r="M14" s="181"/>
      <c r="N14" s="162"/>
    </row>
    <row r="15" spans="1:14" ht="13.5" x14ac:dyDescent="0.2">
      <c r="A15" s="86">
        <v>5</v>
      </c>
      <c r="B15" s="37"/>
      <c r="C15" s="37"/>
      <c r="D15" s="29"/>
      <c r="E15" s="176"/>
      <c r="F15" s="50"/>
      <c r="G15" s="50"/>
      <c r="H15" s="100"/>
      <c r="I15" s="101"/>
      <c r="J15" s="179">
        <f t="shared" si="0"/>
        <v>0</v>
      </c>
      <c r="K15" s="180"/>
      <c r="L15" s="180"/>
      <c r="M15" s="181"/>
      <c r="N15" s="162"/>
    </row>
    <row r="16" spans="1:14" ht="13.5" x14ac:dyDescent="0.2">
      <c r="A16" s="86">
        <v>6</v>
      </c>
      <c r="B16" s="37"/>
      <c r="C16" s="37"/>
      <c r="D16" s="29"/>
      <c r="E16" s="176"/>
      <c r="F16" s="50"/>
      <c r="G16" s="50"/>
      <c r="H16" s="100"/>
      <c r="I16" s="101"/>
      <c r="J16" s="179">
        <f t="shared" si="0"/>
        <v>0</v>
      </c>
      <c r="K16" s="180"/>
      <c r="L16" s="180"/>
      <c r="M16" s="181"/>
      <c r="N16" s="162"/>
    </row>
    <row r="17" spans="1:14" ht="13.5" x14ac:dyDescent="0.2">
      <c r="A17" s="86">
        <v>7</v>
      </c>
      <c r="B17" s="37"/>
      <c r="C17" s="37"/>
      <c r="D17" s="29"/>
      <c r="E17" s="176"/>
      <c r="F17" s="50"/>
      <c r="G17" s="50"/>
      <c r="H17" s="100"/>
      <c r="I17" s="101"/>
      <c r="J17" s="179">
        <f t="shared" si="0"/>
        <v>0</v>
      </c>
      <c r="K17" s="180"/>
      <c r="L17" s="180"/>
      <c r="M17" s="181"/>
      <c r="N17" s="162"/>
    </row>
    <row r="18" spans="1:14" ht="13.5" x14ac:dyDescent="0.2">
      <c r="A18" s="86">
        <v>8</v>
      </c>
      <c r="B18" s="37"/>
      <c r="C18" s="37"/>
      <c r="D18" s="29"/>
      <c r="E18" s="176"/>
      <c r="F18" s="50"/>
      <c r="G18" s="50"/>
      <c r="H18" s="100"/>
      <c r="I18" s="101"/>
      <c r="J18" s="179">
        <f t="shared" si="0"/>
        <v>0</v>
      </c>
      <c r="K18" s="180"/>
      <c r="L18" s="180"/>
      <c r="M18" s="181"/>
      <c r="N18" s="162"/>
    </row>
    <row r="19" spans="1:14" ht="13.5" x14ac:dyDescent="0.2">
      <c r="A19" s="86">
        <v>9</v>
      </c>
      <c r="B19" s="37"/>
      <c r="C19" s="37"/>
      <c r="D19" s="29"/>
      <c r="E19" s="176"/>
      <c r="F19" s="50"/>
      <c r="G19" s="50"/>
      <c r="H19" s="100"/>
      <c r="I19" s="101"/>
      <c r="J19" s="179">
        <f t="shared" si="0"/>
        <v>0</v>
      </c>
      <c r="K19" s="180"/>
      <c r="L19" s="180"/>
      <c r="M19" s="181"/>
      <c r="N19" s="162"/>
    </row>
    <row r="20" spans="1:14" ht="13.5" x14ac:dyDescent="0.2">
      <c r="A20" s="86">
        <v>10</v>
      </c>
      <c r="B20" s="37"/>
      <c r="C20" s="37"/>
      <c r="D20" s="29"/>
      <c r="E20" s="176"/>
      <c r="F20" s="50"/>
      <c r="G20" s="50"/>
      <c r="H20" s="100"/>
      <c r="I20" s="101"/>
      <c r="J20" s="179">
        <f t="shared" si="0"/>
        <v>0</v>
      </c>
      <c r="K20" s="180"/>
      <c r="L20" s="180"/>
      <c r="M20" s="181"/>
      <c r="N20" s="162"/>
    </row>
    <row r="21" spans="1:14" ht="13.5" x14ac:dyDescent="0.2">
      <c r="A21" s="86">
        <v>11</v>
      </c>
      <c r="B21" s="37"/>
      <c r="C21" s="37"/>
      <c r="D21" s="29"/>
      <c r="E21" s="176"/>
      <c r="F21" s="50"/>
      <c r="G21" s="50"/>
      <c r="H21" s="100"/>
      <c r="I21" s="101"/>
      <c r="J21" s="179">
        <f t="shared" si="0"/>
        <v>0</v>
      </c>
      <c r="K21" s="180"/>
      <c r="L21" s="180"/>
      <c r="M21" s="181"/>
      <c r="N21" s="162"/>
    </row>
    <row r="22" spans="1:14" ht="13.5" x14ac:dyDescent="0.2">
      <c r="A22" s="86">
        <v>12</v>
      </c>
      <c r="B22" s="37"/>
      <c r="C22" s="37"/>
      <c r="D22" s="29"/>
      <c r="E22" s="176"/>
      <c r="F22" s="50"/>
      <c r="G22" s="50"/>
      <c r="H22" s="100"/>
      <c r="I22" s="101"/>
      <c r="J22" s="179">
        <f t="shared" si="0"/>
        <v>0</v>
      </c>
      <c r="K22" s="180"/>
      <c r="L22" s="180"/>
      <c r="M22" s="181"/>
      <c r="N22" s="162"/>
    </row>
    <row r="23" spans="1:14" ht="13.5" x14ac:dyDescent="0.2">
      <c r="A23" s="86">
        <v>13</v>
      </c>
      <c r="B23" s="37"/>
      <c r="C23" s="37"/>
      <c r="D23" s="29"/>
      <c r="E23" s="176"/>
      <c r="F23" s="50"/>
      <c r="G23" s="50"/>
      <c r="H23" s="100"/>
      <c r="I23" s="101"/>
      <c r="J23" s="179">
        <f t="shared" si="0"/>
        <v>0</v>
      </c>
      <c r="K23" s="180"/>
      <c r="L23" s="180"/>
      <c r="M23" s="181"/>
      <c r="N23" s="162"/>
    </row>
    <row r="24" spans="1:14" ht="13.5" x14ac:dyDescent="0.2">
      <c r="A24" s="86">
        <v>14</v>
      </c>
      <c r="B24" s="37"/>
      <c r="C24" s="37"/>
      <c r="D24" s="29"/>
      <c r="E24" s="176"/>
      <c r="F24" s="50"/>
      <c r="G24" s="50"/>
      <c r="H24" s="100"/>
      <c r="I24" s="101"/>
      <c r="J24" s="179">
        <f t="shared" si="0"/>
        <v>0</v>
      </c>
      <c r="K24" s="180"/>
      <c r="L24" s="180"/>
      <c r="M24" s="181"/>
      <c r="N24" s="162"/>
    </row>
    <row r="25" spans="1:14" ht="13.5" x14ac:dyDescent="0.2">
      <c r="A25" s="86">
        <v>15</v>
      </c>
      <c r="B25" s="37"/>
      <c r="C25" s="37"/>
      <c r="D25" s="29"/>
      <c r="E25" s="176"/>
      <c r="F25" s="50"/>
      <c r="G25" s="50"/>
      <c r="H25" s="100"/>
      <c r="I25" s="101"/>
      <c r="J25" s="179">
        <f t="shared" si="0"/>
        <v>0</v>
      </c>
      <c r="K25" s="180"/>
      <c r="L25" s="180"/>
      <c r="M25" s="181"/>
      <c r="N25" s="162"/>
    </row>
    <row r="26" spans="1:14" ht="13.5" x14ac:dyDescent="0.2">
      <c r="A26" s="86">
        <v>16</v>
      </c>
      <c r="B26" s="37"/>
      <c r="C26" s="37"/>
      <c r="D26" s="29"/>
      <c r="E26" s="176"/>
      <c r="F26" s="50"/>
      <c r="G26" s="50"/>
      <c r="H26" s="100"/>
      <c r="I26" s="101"/>
      <c r="J26" s="179">
        <f t="shared" si="0"/>
        <v>0</v>
      </c>
      <c r="K26" s="180"/>
      <c r="L26" s="180"/>
      <c r="M26" s="181"/>
      <c r="N26" s="162"/>
    </row>
    <row r="27" spans="1:14" ht="13.5" x14ac:dyDescent="0.2">
      <c r="A27" s="86">
        <v>17</v>
      </c>
      <c r="B27" s="37"/>
      <c r="C27" s="37"/>
      <c r="D27" s="29"/>
      <c r="E27" s="176"/>
      <c r="F27" s="50"/>
      <c r="G27" s="50"/>
      <c r="H27" s="100"/>
      <c r="I27" s="101"/>
      <c r="J27" s="179">
        <f t="shared" si="0"/>
        <v>0</v>
      </c>
      <c r="K27" s="180"/>
      <c r="L27" s="180"/>
      <c r="M27" s="181"/>
      <c r="N27" s="162"/>
    </row>
    <row r="28" spans="1:14" ht="13.5" x14ac:dyDescent="0.2">
      <c r="A28" s="86">
        <v>18</v>
      </c>
      <c r="B28" s="37"/>
      <c r="C28" s="37"/>
      <c r="D28" s="29"/>
      <c r="E28" s="176"/>
      <c r="F28" s="50"/>
      <c r="G28" s="50"/>
      <c r="H28" s="100"/>
      <c r="I28" s="101"/>
      <c r="J28" s="179">
        <f t="shared" si="0"/>
        <v>0</v>
      </c>
      <c r="K28" s="180"/>
      <c r="L28" s="180"/>
      <c r="M28" s="181"/>
      <c r="N28" s="162"/>
    </row>
    <row r="29" spans="1:14" ht="13.5" x14ac:dyDescent="0.2">
      <c r="A29" s="86">
        <v>19</v>
      </c>
      <c r="B29" s="37"/>
      <c r="C29" s="37"/>
      <c r="D29" s="29"/>
      <c r="E29" s="176"/>
      <c r="F29" s="50"/>
      <c r="G29" s="50"/>
      <c r="H29" s="100"/>
      <c r="I29" s="101"/>
      <c r="J29" s="179">
        <f t="shared" si="0"/>
        <v>0</v>
      </c>
      <c r="K29" s="180"/>
      <c r="L29" s="180"/>
      <c r="M29" s="181"/>
      <c r="N29" s="162"/>
    </row>
    <row r="30" spans="1:14" ht="13.5" x14ac:dyDescent="0.2">
      <c r="A30" s="86">
        <v>20</v>
      </c>
      <c r="B30" s="37"/>
      <c r="C30" s="37"/>
      <c r="D30" s="29"/>
      <c r="E30" s="176"/>
      <c r="F30" s="50"/>
      <c r="G30" s="50"/>
      <c r="H30" s="100"/>
      <c r="I30" s="101"/>
      <c r="J30" s="179">
        <f t="shared" si="0"/>
        <v>0</v>
      </c>
      <c r="K30" s="180"/>
      <c r="L30" s="180"/>
      <c r="M30" s="181"/>
      <c r="N30" s="162"/>
    </row>
    <row r="31" spans="1:14" ht="13.5" x14ac:dyDescent="0.2">
      <c r="A31" s="86">
        <v>21</v>
      </c>
      <c r="B31" s="37"/>
      <c r="C31" s="37"/>
      <c r="D31" s="29"/>
      <c r="E31" s="176"/>
      <c r="F31" s="50"/>
      <c r="G31" s="50"/>
      <c r="H31" s="100"/>
      <c r="I31" s="101"/>
      <c r="J31" s="179">
        <f t="shared" si="0"/>
        <v>0</v>
      </c>
      <c r="K31" s="180"/>
      <c r="L31" s="180"/>
      <c r="M31" s="181"/>
      <c r="N31" s="162"/>
    </row>
    <row r="32" spans="1:14" ht="13.5" x14ac:dyDescent="0.2">
      <c r="A32" s="86">
        <v>22</v>
      </c>
      <c r="B32" s="37"/>
      <c r="C32" s="37"/>
      <c r="D32" s="29"/>
      <c r="E32" s="176"/>
      <c r="F32" s="50"/>
      <c r="G32" s="50"/>
      <c r="H32" s="100"/>
      <c r="I32" s="101"/>
      <c r="J32" s="179">
        <f t="shared" si="0"/>
        <v>0</v>
      </c>
      <c r="K32" s="180"/>
      <c r="L32" s="180"/>
      <c r="M32" s="181"/>
      <c r="N32" s="162"/>
    </row>
    <row r="33" spans="1:14" ht="13.5" x14ac:dyDescent="0.2">
      <c r="A33" s="86">
        <v>23</v>
      </c>
      <c r="B33" s="37"/>
      <c r="C33" s="37"/>
      <c r="D33" s="29"/>
      <c r="E33" s="176"/>
      <c r="F33" s="50"/>
      <c r="G33" s="50"/>
      <c r="H33" s="100"/>
      <c r="I33" s="101"/>
      <c r="J33" s="179">
        <f t="shared" si="0"/>
        <v>0</v>
      </c>
      <c r="K33" s="180"/>
      <c r="L33" s="180"/>
      <c r="M33" s="181"/>
      <c r="N33" s="162"/>
    </row>
    <row r="34" spans="1:14" ht="13.5" x14ac:dyDescent="0.2">
      <c r="A34" s="86">
        <v>24</v>
      </c>
      <c r="B34" s="37"/>
      <c r="C34" s="37"/>
      <c r="D34" s="29"/>
      <c r="E34" s="176"/>
      <c r="F34" s="50"/>
      <c r="G34" s="50"/>
      <c r="H34" s="100"/>
      <c r="I34" s="101"/>
      <c r="J34" s="179">
        <f t="shared" si="0"/>
        <v>0</v>
      </c>
      <c r="K34" s="180"/>
      <c r="L34" s="180"/>
      <c r="M34" s="181"/>
      <c r="N34" s="162"/>
    </row>
    <row r="35" spans="1:14" ht="13.5" x14ac:dyDescent="0.2">
      <c r="A35" s="86">
        <v>25</v>
      </c>
      <c r="B35" s="37"/>
      <c r="C35" s="37"/>
      <c r="D35" s="29"/>
      <c r="E35" s="176"/>
      <c r="F35" s="50"/>
      <c r="G35" s="50"/>
      <c r="H35" s="100"/>
      <c r="I35" s="101"/>
      <c r="J35" s="179">
        <f t="shared" si="0"/>
        <v>0</v>
      </c>
      <c r="K35" s="180"/>
      <c r="L35" s="180"/>
      <c r="M35" s="181"/>
      <c r="N35" s="162"/>
    </row>
    <row r="36" spans="1:14" ht="13.5" x14ac:dyDescent="0.2">
      <c r="A36" s="86">
        <v>26</v>
      </c>
      <c r="B36" s="37"/>
      <c r="C36" s="37"/>
      <c r="D36" s="29"/>
      <c r="E36" s="176"/>
      <c r="F36" s="50"/>
      <c r="G36" s="50"/>
      <c r="H36" s="100"/>
      <c r="I36" s="101"/>
      <c r="J36" s="179">
        <f t="shared" si="0"/>
        <v>0</v>
      </c>
      <c r="K36" s="180"/>
      <c r="L36" s="180"/>
      <c r="M36" s="181"/>
      <c r="N36" s="162"/>
    </row>
    <row r="37" spans="1:14" ht="13.5" x14ac:dyDescent="0.2">
      <c r="A37" s="86">
        <v>27</v>
      </c>
      <c r="B37" s="37"/>
      <c r="C37" s="37"/>
      <c r="D37" s="29"/>
      <c r="E37" s="176"/>
      <c r="F37" s="50"/>
      <c r="G37" s="50"/>
      <c r="H37" s="100"/>
      <c r="I37" s="101"/>
      <c r="J37" s="179">
        <f t="shared" si="0"/>
        <v>0</v>
      </c>
      <c r="K37" s="180"/>
      <c r="L37" s="180"/>
      <c r="M37" s="181"/>
      <c r="N37" s="162"/>
    </row>
    <row r="38" spans="1:14" ht="13.5" x14ac:dyDescent="0.2">
      <c r="A38" s="86">
        <v>28</v>
      </c>
      <c r="B38" s="37"/>
      <c r="C38" s="37"/>
      <c r="D38" s="29"/>
      <c r="E38" s="176"/>
      <c r="F38" s="50"/>
      <c r="G38" s="50"/>
      <c r="H38" s="100"/>
      <c r="I38" s="101"/>
      <c r="J38" s="179">
        <f t="shared" si="0"/>
        <v>0</v>
      </c>
      <c r="K38" s="180"/>
      <c r="L38" s="180"/>
      <c r="M38" s="181"/>
      <c r="N38" s="162"/>
    </row>
    <row r="39" spans="1:14" ht="13.5" x14ac:dyDescent="0.2">
      <c r="A39" s="86">
        <v>29</v>
      </c>
      <c r="B39" s="37"/>
      <c r="C39" s="37"/>
      <c r="D39" s="29"/>
      <c r="E39" s="176"/>
      <c r="F39" s="50"/>
      <c r="G39" s="50"/>
      <c r="H39" s="100"/>
      <c r="I39" s="101"/>
      <c r="J39" s="179">
        <f t="shared" si="0"/>
        <v>0</v>
      </c>
      <c r="K39" s="180"/>
      <c r="L39" s="180"/>
      <c r="M39" s="181"/>
      <c r="N39" s="162"/>
    </row>
    <row r="40" spans="1:14" ht="13.5" x14ac:dyDescent="0.2">
      <c r="A40" s="86">
        <v>30</v>
      </c>
      <c r="B40" s="37"/>
      <c r="C40" s="37"/>
      <c r="D40" s="29"/>
      <c r="E40" s="176"/>
      <c r="F40" s="50"/>
      <c r="G40" s="50"/>
      <c r="H40" s="100"/>
      <c r="I40" s="101"/>
      <c r="J40" s="179">
        <f t="shared" si="0"/>
        <v>0</v>
      </c>
      <c r="K40" s="180"/>
      <c r="L40" s="180"/>
      <c r="M40" s="181"/>
      <c r="N40" s="162"/>
    </row>
    <row r="41" spans="1:14" ht="13.5" x14ac:dyDescent="0.2">
      <c r="A41" s="86">
        <v>31</v>
      </c>
      <c r="B41" s="37"/>
      <c r="C41" s="37"/>
      <c r="D41" s="29"/>
      <c r="E41" s="176"/>
      <c r="F41" s="50"/>
      <c r="G41" s="50"/>
      <c r="H41" s="100"/>
      <c r="I41" s="101"/>
      <c r="J41" s="179">
        <f t="shared" si="0"/>
        <v>0</v>
      </c>
      <c r="K41" s="180"/>
      <c r="L41" s="180"/>
      <c r="M41" s="181"/>
      <c r="N41" s="162"/>
    </row>
    <row r="42" spans="1:14" ht="13.5" x14ac:dyDescent="0.2">
      <c r="A42" s="86">
        <v>32</v>
      </c>
      <c r="B42" s="37"/>
      <c r="C42" s="37"/>
      <c r="D42" s="29"/>
      <c r="E42" s="176"/>
      <c r="F42" s="50"/>
      <c r="G42" s="50"/>
      <c r="H42" s="100"/>
      <c r="I42" s="101"/>
      <c r="J42" s="179">
        <f t="shared" si="0"/>
        <v>0</v>
      </c>
      <c r="K42" s="180"/>
      <c r="L42" s="180"/>
      <c r="M42" s="181"/>
      <c r="N42" s="162"/>
    </row>
    <row r="43" spans="1:14" ht="13.5" x14ac:dyDescent="0.2">
      <c r="A43" s="86">
        <v>33</v>
      </c>
      <c r="B43" s="37"/>
      <c r="C43" s="37"/>
      <c r="D43" s="29"/>
      <c r="E43" s="176"/>
      <c r="F43" s="50"/>
      <c r="G43" s="50"/>
      <c r="H43" s="100"/>
      <c r="I43" s="101"/>
      <c r="J43" s="179">
        <f t="shared" si="0"/>
        <v>0</v>
      </c>
      <c r="K43" s="180"/>
      <c r="L43" s="180"/>
      <c r="M43" s="181"/>
      <c r="N43" s="162"/>
    </row>
    <row r="44" spans="1:14" ht="13.5" x14ac:dyDescent="0.2">
      <c r="A44" s="86">
        <v>34</v>
      </c>
      <c r="B44" s="37"/>
      <c r="C44" s="37"/>
      <c r="D44" s="29"/>
      <c r="E44" s="176"/>
      <c r="F44" s="50"/>
      <c r="G44" s="50"/>
      <c r="H44" s="100"/>
      <c r="I44" s="101"/>
      <c r="J44" s="179">
        <f t="shared" si="0"/>
        <v>0</v>
      </c>
      <c r="K44" s="180"/>
      <c r="L44" s="180"/>
      <c r="M44" s="181"/>
      <c r="N44" s="162"/>
    </row>
    <row r="45" spans="1:14" ht="13.5" x14ac:dyDescent="0.2">
      <c r="A45" s="86">
        <v>35</v>
      </c>
      <c r="B45" s="37"/>
      <c r="C45" s="37"/>
      <c r="D45" s="29"/>
      <c r="E45" s="176"/>
      <c r="F45" s="50"/>
      <c r="G45" s="50"/>
      <c r="H45" s="100"/>
      <c r="I45" s="101"/>
      <c r="J45" s="179">
        <f t="shared" si="0"/>
        <v>0</v>
      </c>
      <c r="K45" s="180"/>
      <c r="L45" s="180"/>
      <c r="M45" s="181"/>
      <c r="N45" s="162"/>
    </row>
    <row r="46" spans="1:14" ht="13.5" x14ac:dyDescent="0.2">
      <c r="A46" s="86">
        <v>36</v>
      </c>
      <c r="B46" s="37"/>
      <c r="C46" s="37"/>
      <c r="D46" s="29"/>
      <c r="E46" s="176"/>
      <c r="F46" s="50"/>
      <c r="G46" s="50"/>
      <c r="H46" s="100"/>
      <c r="I46" s="101"/>
      <c r="J46" s="179">
        <f t="shared" si="0"/>
        <v>0</v>
      </c>
      <c r="K46" s="180"/>
      <c r="L46" s="180"/>
      <c r="M46" s="181"/>
      <c r="N46" s="162"/>
    </row>
    <row r="47" spans="1:14" ht="13.5" x14ac:dyDescent="0.2">
      <c r="A47" s="86">
        <v>37</v>
      </c>
      <c r="B47" s="37"/>
      <c r="C47" s="37"/>
      <c r="D47" s="29"/>
      <c r="E47" s="176"/>
      <c r="F47" s="50"/>
      <c r="G47" s="50"/>
      <c r="H47" s="100"/>
      <c r="I47" s="101"/>
      <c r="J47" s="179">
        <f t="shared" si="0"/>
        <v>0</v>
      </c>
      <c r="K47" s="180"/>
      <c r="L47" s="180"/>
      <c r="M47" s="181"/>
      <c r="N47" s="162"/>
    </row>
    <row r="48" spans="1:14" ht="13.5" x14ac:dyDescent="0.2">
      <c r="A48" s="86">
        <v>38</v>
      </c>
      <c r="B48" s="37"/>
      <c r="C48" s="37"/>
      <c r="D48" s="29"/>
      <c r="E48" s="176"/>
      <c r="F48" s="50"/>
      <c r="G48" s="50"/>
      <c r="H48" s="100"/>
      <c r="I48" s="101"/>
      <c r="J48" s="179">
        <f t="shared" si="0"/>
        <v>0</v>
      </c>
      <c r="K48" s="180"/>
      <c r="L48" s="180"/>
      <c r="M48" s="181"/>
      <c r="N48" s="162"/>
    </row>
    <row r="49" spans="1:14" ht="13.5" x14ac:dyDescent="0.2">
      <c r="A49" s="86">
        <v>39</v>
      </c>
      <c r="B49" s="37"/>
      <c r="C49" s="37"/>
      <c r="D49" s="29"/>
      <c r="E49" s="176"/>
      <c r="F49" s="50"/>
      <c r="G49" s="50"/>
      <c r="H49" s="100"/>
      <c r="I49" s="101"/>
      <c r="J49" s="179">
        <f t="shared" si="0"/>
        <v>0</v>
      </c>
      <c r="K49" s="180"/>
      <c r="L49" s="180"/>
      <c r="M49" s="181"/>
      <c r="N49" s="162"/>
    </row>
    <row r="50" spans="1:14" ht="13.5" x14ac:dyDescent="0.2">
      <c r="A50" s="86">
        <v>40</v>
      </c>
      <c r="B50" s="37"/>
      <c r="C50" s="37"/>
      <c r="D50" s="29"/>
      <c r="E50" s="176"/>
      <c r="F50" s="50"/>
      <c r="G50" s="50"/>
      <c r="H50" s="100"/>
      <c r="I50" s="101"/>
      <c r="J50" s="179">
        <f t="shared" si="0"/>
        <v>0</v>
      </c>
      <c r="K50" s="180"/>
      <c r="L50" s="180"/>
      <c r="M50" s="181"/>
      <c r="N50" s="162"/>
    </row>
    <row r="51" spans="1:14" ht="13.5" x14ac:dyDescent="0.2">
      <c r="A51" s="86">
        <v>41</v>
      </c>
      <c r="B51" s="37"/>
      <c r="C51" s="37"/>
      <c r="D51" s="29"/>
      <c r="E51" s="176"/>
      <c r="F51" s="50"/>
      <c r="G51" s="50"/>
      <c r="H51" s="100"/>
      <c r="I51" s="101"/>
      <c r="J51" s="179">
        <f t="shared" si="0"/>
        <v>0</v>
      </c>
      <c r="K51" s="180"/>
      <c r="L51" s="180"/>
      <c r="M51" s="181"/>
      <c r="N51" s="162"/>
    </row>
    <row r="52" spans="1:14" ht="13.5" x14ac:dyDescent="0.2">
      <c r="A52" s="86">
        <v>42</v>
      </c>
      <c r="B52" s="37"/>
      <c r="C52" s="37"/>
      <c r="D52" s="29"/>
      <c r="E52" s="176"/>
      <c r="F52" s="50"/>
      <c r="G52" s="50"/>
      <c r="H52" s="100"/>
      <c r="I52" s="101"/>
      <c r="J52" s="179">
        <f t="shared" si="0"/>
        <v>0</v>
      </c>
      <c r="K52" s="180"/>
      <c r="L52" s="180"/>
      <c r="M52" s="181"/>
      <c r="N52" s="162"/>
    </row>
    <row r="53" spans="1:14" ht="13.5" x14ac:dyDescent="0.2">
      <c r="A53" s="86">
        <v>43</v>
      </c>
      <c r="B53" s="37"/>
      <c r="C53" s="37"/>
      <c r="D53" s="29"/>
      <c r="E53" s="176"/>
      <c r="F53" s="50"/>
      <c r="G53" s="50"/>
      <c r="H53" s="100"/>
      <c r="I53" s="101"/>
      <c r="J53" s="179">
        <f t="shared" si="0"/>
        <v>0</v>
      </c>
      <c r="K53" s="180"/>
      <c r="L53" s="180"/>
      <c r="M53" s="181"/>
      <c r="N53" s="162"/>
    </row>
    <row r="54" spans="1:14" ht="13.5" x14ac:dyDescent="0.2">
      <c r="A54" s="86">
        <v>44</v>
      </c>
      <c r="B54" s="37"/>
      <c r="C54" s="37"/>
      <c r="D54" s="29"/>
      <c r="E54" s="176"/>
      <c r="F54" s="50"/>
      <c r="G54" s="50"/>
      <c r="H54" s="100"/>
      <c r="I54" s="101"/>
      <c r="J54" s="179">
        <f t="shared" si="0"/>
        <v>0</v>
      </c>
      <c r="K54" s="180"/>
      <c r="L54" s="180"/>
      <c r="M54" s="181"/>
      <c r="N54" s="162"/>
    </row>
    <row r="55" spans="1:14" ht="13.5" x14ac:dyDescent="0.2">
      <c r="A55" s="86">
        <v>45</v>
      </c>
      <c r="B55" s="37"/>
      <c r="C55" s="37"/>
      <c r="D55" s="29"/>
      <c r="E55" s="176"/>
      <c r="F55" s="50"/>
      <c r="G55" s="50"/>
      <c r="H55" s="100"/>
      <c r="I55" s="101"/>
      <c r="J55" s="179">
        <f t="shared" si="0"/>
        <v>0</v>
      </c>
      <c r="K55" s="180"/>
      <c r="L55" s="180"/>
      <c r="M55" s="181"/>
      <c r="N55" s="162"/>
    </row>
    <row r="56" spans="1:14" ht="13.5" x14ac:dyDescent="0.2">
      <c r="A56" s="86">
        <v>46</v>
      </c>
      <c r="B56" s="37"/>
      <c r="C56" s="37"/>
      <c r="D56" s="29"/>
      <c r="E56" s="176"/>
      <c r="F56" s="50"/>
      <c r="G56" s="50"/>
      <c r="H56" s="100"/>
      <c r="I56" s="101"/>
      <c r="J56" s="179">
        <f t="shared" si="0"/>
        <v>0</v>
      </c>
      <c r="K56" s="180"/>
      <c r="L56" s="180"/>
      <c r="M56" s="181"/>
      <c r="N56" s="162"/>
    </row>
    <row r="57" spans="1:14" ht="13.5" x14ac:dyDescent="0.2">
      <c r="A57" s="86">
        <v>47</v>
      </c>
      <c r="B57" s="37"/>
      <c r="C57" s="37"/>
      <c r="D57" s="29"/>
      <c r="E57" s="176"/>
      <c r="F57" s="50"/>
      <c r="G57" s="50"/>
      <c r="H57" s="100"/>
      <c r="I57" s="101"/>
      <c r="J57" s="179">
        <f t="shared" si="0"/>
        <v>0</v>
      </c>
      <c r="K57" s="180"/>
      <c r="L57" s="180"/>
      <c r="M57" s="181"/>
      <c r="N57" s="162"/>
    </row>
    <row r="58" spans="1:14" ht="13.5" x14ac:dyDescent="0.2">
      <c r="A58" s="86">
        <v>48</v>
      </c>
      <c r="B58" s="37"/>
      <c r="C58" s="37"/>
      <c r="D58" s="29"/>
      <c r="E58" s="176"/>
      <c r="F58" s="50"/>
      <c r="G58" s="50"/>
      <c r="H58" s="100"/>
      <c r="I58" s="101"/>
      <c r="J58" s="179">
        <f t="shared" si="0"/>
        <v>0</v>
      </c>
      <c r="K58" s="180"/>
      <c r="L58" s="180"/>
      <c r="M58" s="181"/>
      <c r="N58" s="162"/>
    </row>
    <row r="59" spans="1:14" ht="13.5" x14ac:dyDescent="0.2">
      <c r="A59" s="86">
        <v>49</v>
      </c>
      <c r="B59" s="37"/>
      <c r="C59" s="37"/>
      <c r="D59" s="29"/>
      <c r="E59" s="176"/>
      <c r="F59" s="50"/>
      <c r="G59" s="50"/>
      <c r="H59" s="100"/>
      <c r="I59" s="101"/>
      <c r="J59" s="179">
        <f t="shared" si="0"/>
        <v>0</v>
      </c>
      <c r="K59" s="180"/>
      <c r="L59" s="180"/>
      <c r="M59" s="181"/>
      <c r="N59" s="162"/>
    </row>
    <row r="60" spans="1:14" ht="13.5" x14ac:dyDescent="0.2">
      <c r="A60" s="86">
        <v>50</v>
      </c>
      <c r="B60" s="37"/>
      <c r="C60" s="37"/>
      <c r="D60" s="29"/>
      <c r="E60" s="176"/>
      <c r="F60" s="50"/>
      <c r="G60" s="50"/>
      <c r="H60" s="100"/>
      <c r="I60" s="101"/>
      <c r="J60" s="179">
        <f t="shared" si="0"/>
        <v>0</v>
      </c>
      <c r="K60" s="180"/>
      <c r="L60" s="180"/>
      <c r="M60" s="181"/>
      <c r="N60" s="162"/>
    </row>
    <row r="61" spans="1:14" ht="13.5" x14ac:dyDescent="0.2">
      <c r="A61" s="86">
        <v>51</v>
      </c>
      <c r="B61" s="37"/>
      <c r="C61" s="37"/>
      <c r="D61" s="29"/>
      <c r="E61" s="176"/>
      <c r="F61" s="50"/>
      <c r="G61" s="50"/>
      <c r="H61" s="100"/>
      <c r="I61" s="101"/>
      <c r="J61" s="179">
        <f t="shared" si="0"/>
        <v>0</v>
      </c>
      <c r="K61" s="180"/>
      <c r="L61" s="180"/>
      <c r="M61" s="181"/>
      <c r="N61" s="162"/>
    </row>
    <row r="62" spans="1:14" ht="13.5" x14ac:dyDescent="0.2">
      <c r="A62" s="86">
        <v>52</v>
      </c>
      <c r="B62" s="37"/>
      <c r="C62" s="37"/>
      <c r="D62" s="29"/>
      <c r="E62" s="176"/>
      <c r="F62" s="50"/>
      <c r="G62" s="50"/>
      <c r="H62" s="100"/>
      <c r="I62" s="101"/>
      <c r="J62" s="179">
        <f t="shared" si="0"/>
        <v>0</v>
      </c>
      <c r="K62" s="180"/>
      <c r="L62" s="180"/>
      <c r="M62" s="181"/>
      <c r="N62" s="162"/>
    </row>
    <row r="63" spans="1:14" ht="13.5" x14ac:dyDescent="0.2">
      <c r="A63" s="86">
        <v>53</v>
      </c>
      <c r="B63" s="37"/>
      <c r="C63" s="37"/>
      <c r="D63" s="29"/>
      <c r="E63" s="176"/>
      <c r="F63" s="50"/>
      <c r="G63" s="50"/>
      <c r="H63" s="100"/>
      <c r="I63" s="101"/>
      <c r="J63" s="179">
        <f t="shared" si="0"/>
        <v>0</v>
      </c>
      <c r="K63" s="180"/>
      <c r="L63" s="180"/>
      <c r="M63" s="181"/>
      <c r="N63" s="162"/>
    </row>
    <row r="64" spans="1:14" ht="13.5" x14ac:dyDescent="0.2">
      <c r="A64" s="86">
        <v>54</v>
      </c>
      <c r="B64" s="37"/>
      <c r="C64" s="37"/>
      <c r="D64" s="29"/>
      <c r="E64" s="176"/>
      <c r="F64" s="50"/>
      <c r="G64" s="50"/>
      <c r="H64" s="100"/>
      <c r="I64" s="101"/>
      <c r="J64" s="179">
        <f t="shared" si="0"/>
        <v>0</v>
      </c>
      <c r="K64" s="180"/>
      <c r="L64" s="180"/>
      <c r="M64" s="181"/>
      <c r="N64" s="162"/>
    </row>
    <row r="65" spans="1:14" ht="13.5" x14ac:dyDescent="0.2">
      <c r="A65" s="86">
        <v>55</v>
      </c>
      <c r="B65" s="37"/>
      <c r="C65" s="37"/>
      <c r="D65" s="29"/>
      <c r="E65" s="176"/>
      <c r="F65" s="50"/>
      <c r="G65" s="50"/>
      <c r="H65" s="100"/>
      <c r="I65" s="101"/>
      <c r="J65" s="179">
        <f t="shared" si="0"/>
        <v>0</v>
      </c>
      <c r="K65" s="180"/>
      <c r="L65" s="180"/>
      <c r="M65" s="181"/>
      <c r="N65" s="162"/>
    </row>
    <row r="66" spans="1:14" ht="13.5" x14ac:dyDescent="0.2">
      <c r="A66" s="86">
        <v>56</v>
      </c>
      <c r="B66" s="37"/>
      <c r="C66" s="37"/>
      <c r="D66" s="29"/>
      <c r="E66" s="176"/>
      <c r="F66" s="50"/>
      <c r="G66" s="50"/>
      <c r="H66" s="100"/>
      <c r="I66" s="101"/>
      <c r="J66" s="179">
        <f t="shared" si="0"/>
        <v>0</v>
      </c>
      <c r="K66" s="180"/>
      <c r="L66" s="180"/>
      <c r="M66" s="181"/>
      <c r="N66" s="162"/>
    </row>
    <row r="67" spans="1:14" ht="13.5" x14ac:dyDescent="0.2">
      <c r="A67" s="86">
        <v>57</v>
      </c>
      <c r="B67" s="37"/>
      <c r="C67" s="37"/>
      <c r="D67" s="29"/>
      <c r="E67" s="176"/>
      <c r="F67" s="50"/>
      <c r="G67" s="50"/>
      <c r="H67" s="100"/>
      <c r="I67" s="101"/>
      <c r="J67" s="179">
        <f t="shared" si="0"/>
        <v>0</v>
      </c>
      <c r="K67" s="180"/>
      <c r="L67" s="180"/>
      <c r="M67" s="181"/>
      <c r="N67" s="162"/>
    </row>
    <row r="68" spans="1:14" ht="13.5" x14ac:dyDescent="0.2">
      <c r="A68" s="86">
        <v>58</v>
      </c>
      <c r="B68" s="37"/>
      <c r="C68" s="37"/>
      <c r="D68" s="29"/>
      <c r="E68" s="176"/>
      <c r="F68" s="50"/>
      <c r="G68" s="50"/>
      <c r="H68" s="100"/>
      <c r="I68" s="101"/>
      <c r="J68" s="179">
        <f t="shared" si="0"/>
        <v>0</v>
      </c>
      <c r="K68" s="180"/>
      <c r="L68" s="180"/>
      <c r="M68" s="181"/>
      <c r="N68" s="162"/>
    </row>
    <row r="69" spans="1:14" ht="13.5" x14ac:dyDescent="0.2">
      <c r="A69" s="86">
        <v>59</v>
      </c>
      <c r="B69" s="37"/>
      <c r="C69" s="37"/>
      <c r="D69" s="29"/>
      <c r="E69" s="176"/>
      <c r="F69" s="50"/>
      <c r="G69" s="50"/>
      <c r="H69" s="100"/>
      <c r="I69" s="101"/>
      <c r="J69" s="179">
        <f t="shared" si="0"/>
        <v>0</v>
      </c>
      <c r="K69" s="180"/>
      <c r="L69" s="180"/>
      <c r="M69" s="181"/>
      <c r="N69" s="162"/>
    </row>
    <row r="70" spans="1:14" ht="13.5" x14ac:dyDescent="0.2">
      <c r="A70" s="86">
        <v>60</v>
      </c>
      <c r="B70" s="37"/>
      <c r="C70" s="37"/>
      <c r="D70" s="29"/>
      <c r="E70" s="176"/>
      <c r="F70" s="50"/>
      <c r="G70" s="50"/>
      <c r="H70" s="100"/>
      <c r="I70" s="101"/>
      <c r="J70" s="179">
        <f t="shared" si="0"/>
        <v>0</v>
      </c>
      <c r="K70" s="180"/>
      <c r="L70" s="180"/>
      <c r="M70" s="181"/>
      <c r="N70" s="162"/>
    </row>
    <row r="71" spans="1:14" ht="13.5" x14ac:dyDescent="0.2">
      <c r="A71" s="86">
        <v>61</v>
      </c>
      <c r="B71" s="37"/>
      <c r="C71" s="37"/>
      <c r="D71" s="29"/>
      <c r="E71" s="176"/>
      <c r="F71" s="50"/>
      <c r="G71" s="50"/>
      <c r="H71" s="100"/>
      <c r="I71" s="101"/>
      <c r="J71" s="179">
        <f t="shared" si="0"/>
        <v>0</v>
      </c>
      <c r="K71" s="180"/>
      <c r="L71" s="180"/>
      <c r="M71" s="181"/>
      <c r="N71" s="162"/>
    </row>
    <row r="72" spans="1:14" ht="13.5" x14ac:dyDescent="0.2">
      <c r="A72" s="86">
        <v>62</v>
      </c>
      <c r="B72" s="37"/>
      <c r="C72" s="37"/>
      <c r="D72" s="29"/>
      <c r="E72" s="176"/>
      <c r="F72" s="50"/>
      <c r="G72" s="50"/>
      <c r="H72" s="100"/>
      <c r="I72" s="101"/>
      <c r="J72" s="179">
        <f t="shared" si="0"/>
        <v>0</v>
      </c>
      <c r="K72" s="180"/>
      <c r="L72" s="180"/>
      <c r="M72" s="181"/>
      <c r="N72" s="162"/>
    </row>
    <row r="73" spans="1:14" ht="13.5" x14ac:dyDescent="0.2">
      <c r="A73" s="86">
        <v>63</v>
      </c>
      <c r="B73" s="37"/>
      <c r="C73" s="37"/>
      <c r="D73" s="29"/>
      <c r="E73" s="176"/>
      <c r="F73" s="50"/>
      <c r="G73" s="50"/>
      <c r="H73" s="100"/>
      <c r="I73" s="101"/>
      <c r="J73" s="179">
        <f t="shared" si="0"/>
        <v>0</v>
      </c>
      <c r="K73" s="180"/>
      <c r="L73" s="180"/>
      <c r="M73" s="181"/>
      <c r="N73" s="162"/>
    </row>
    <row r="74" spans="1:14" ht="13.5" x14ac:dyDescent="0.2">
      <c r="A74" s="86">
        <v>64</v>
      </c>
      <c r="B74" s="37"/>
      <c r="C74" s="37"/>
      <c r="D74" s="29"/>
      <c r="E74" s="176"/>
      <c r="F74" s="50"/>
      <c r="G74" s="50"/>
      <c r="H74" s="100"/>
      <c r="I74" s="101"/>
      <c r="J74" s="179">
        <f t="shared" si="0"/>
        <v>0</v>
      </c>
      <c r="K74" s="180"/>
      <c r="L74" s="180"/>
      <c r="M74" s="181"/>
      <c r="N74" s="162"/>
    </row>
    <row r="75" spans="1:14" ht="13.5" x14ac:dyDescent="0.2">
      <c r="A75" s="86">
        <v>65</v>
      </c>
      <c r="B75" s="37"/>
      <c r="C75" s="37"/>
      <c r="D75" s="29"/>
      <c r="E75" s="176"/>
      <c r="F75" s="50"/>
      <c r="G75" s="50"/>
      <c r="H75" s="100"/>
      <c r="I75" s="101"/>
      <c r="J75" s="179">
        <f t="shared" si="0"/>
        <v>0</v>
      </c>
      <c r="K75" s="180"/>
      <c r="L75" s="180"/>
      <c r="M75" s="181"/>
      <c r="N75" s="162"/>
    </row>
    <row r="76" spans="1:14" ht="13.5" x14ac:dyDescent="0.2">
      <c r="A76" s="86">
        <v>66</v>
      </c>
      <c r="B76" s="37"/>
      <c r="C76" s="37"/>
      <c r="D76" s="29"/>
      <c r="E76" s="176"/>
      <c r="F76" s="50"/>
      <c r="G76" s="50"/>
      <c r="H76" s="100"/>
      <c r="I76" s="101"/>
      <c r="J76" s="179">
        <f t="shared" ref="J76:J139" si="1">IF(SUM(K76:N76)&lt;&gt;(H76*I76),"ERROR",(H76*I76))</f>
        <v>0</v>
      </c>
      <c r="K76" s="180"/>
      <c r="L76" s="180"/>
      <c r="M76" s="181"/>
      <c r="N76" s="162"/>
    </row>
    <row r="77" spans="1:14" ht="13.5" x14ac:dyDescent="0.2">
      <c r="A77" s="86">
        <v>67</v>
      </c>
      <c r="B77" s="37"/>
      <c r="C77" s="37"/>
      <c r="D77" s="29"/>
      <c r="E77" s="176"/>
      <c r="F77" s="50"/>
      <c r="G77" s="50"/>
      <c r="H77" s="100"/>
      <c r="I77" s="101"/>
      <c r="J77" s="179">
        <f t="shared" si="1"/>
        <v>0</v>
      </c>
      <c r="K77" s="180"/>
      <c r="L77" s="180"/>
      <c r="M77" s="181"/>
      <c r="N77" s="162"/>
    </row>
    <row r="78" spans="1:14" ht="13.5" x14ac:dyDescent="0.2">
      <c r="A78" s="86">
        <v>68</v>
      </c>
      <c r="B78" s="37"/>
      <c r="C78" s="37"/>
      <c r="D78" s="29"/>
      <c r="E78" s="176"/>
      <c r="F78" s="50"/>
      <c r="G78" s="50"/>
      <c r="H78" s="100"/>
      <c r="I78" s="101"/>
      <c r="J78" s="179">
        <f t="shared" si="1"/>
        <v>0</v>
      </c>
      <c r="K78" s="180"/>
      <c r="L78" s="180"/>
      <c r="M78" s="181"/>
      <c r="N78" s="162"/>
    </row>
    <row r="79" spans="1:14" ht="13.5" x14ac:dyDescent="0.2">
      <c r="A79" s="86">
        <v>69</v>
      </c>
      <c r="B79" s="37"/>
      <c r="C79" s="37"/>
      <c r="D79" s="29"/>
      <c r="E79" s="176"/>
      <c r="F79" s="50"/>
      <c r="G79" s="50"/>
      <c r="H79" s="100"/>
      <c r="I79" s="101"/>
      <c r="J79" s="179">
        <f t="shared" si="1"/>
        <v>0</v>
      </c>
      <c r="K79" s="180"/>
      <c r="L79" s="180"/>
      <c r="M79" s="181"/>
      <c r="N79" s="162"/>
    </row>
    <row r="80" spans="1:14" ht="13.5" x14ac:dyDescent="0.2">
      <c r="A80" s="86">
        <v>70</v>
      </c>
      <c r="B80" s="37"/>
      <c r="C80" s="37"/>
      <c r="D80" s="29"/>
      <c r="E80" s="176"/>
      <c r="F80" s="50"/>
      <c r="G80" s="50"/>
      <c r="H80" s="100"/>
      <c r="I80" s="101"/>
      <c r="J80" s="179">
        <f t="shared" si="1"/>
        <v>0</v>
      </c>
      <c r="K80" s="180"/>
      <c r="L80" s="180"/>
      <c r="M80" s="181"/>
      <c r="N80" s="162"/>
    </row>
    <row r="81" spans="1:14" ht="13.5" x14ac:dyDescent="0.2">
      <c r="A81" s="86">
        <v>71</v>
      </c>
      <c r="B81" s="37"/>
      <c r="C81" s="37"/>
      <c r="D81" s="29"/>
      <c r="E81" s="176"/>
      <c r="F81" s="50"/>
      <c r="G81" s="50"/>
      <c r="H81" s="100"/>
      <c r="I81" s="101"/>
      <c r="J81" s="179">
        <f t="shared" si="1"/>
        <v>0</v>
      </c>
      <c r="K81" s="180"/>
      <c r="L81" s="180"/>
      <c r="M81" s="181"/>
      <c r="N81" s="162"/>
    </row>
    <row r="82" spans="1:14" ht="13.5" x14ac:dyDescent="0.2">
      <c r="A82" s="86">
        <v>72</v>
      </c>
      <c r="B82" s="37"/>
      <c r="C82" s="37"/>
      <c r="D82" s="29"/>
      <c r="E82" s="176"/>
      <c r="F82" s="50"/>
      <c r="G82" s="50"/>
      <c r="H82" s="100"/>
      <c r="I82" s="101"/>
      <c r="J82" s="179">
        <f t="shared" si="1"/>
        <v>0</v>
      </c>
      <c r="K82" s="180"/>
      <c r="L82" s="180"/>
      <c r="M82" s="181"/>
      <c r="N82" s="162"/>
    </row>
    <row r="83" spans="1:14" ht="13.5" x14ac:dyDescent="0.2">
      <c r="A83" s="86">
        <v>73</v>
      </c>
      <c r="B83" s="37"/>
      <c r="C83" s="37"/>
      <c r="D83" s="29"/>
      <c r="E83" s="176"/>
      <c r="F83" s="50"/>
      <c r="G83" s="50"/>
      <c r="H83" s="100"/>
      <c r="I83" s="101"/>
      <c r="J83" s="179">
        <f t="shared" si="1"/>
        <v>0</v>
      </c>
      <c r="K83" s="180"/>
      <c r="L83" s="180"/>
      <c r="M83" s="181"/>
      <c r="N83" s="162"/>
    </row>
    <row r="84" spans="1:14" ht="13.5" x14ac:dyDescent="0.2">
      <c r="A84" s="86">
        <v>74</v>
      </c>
      <c r="B84" s="37"/>
      <c r="C84" s="37"/>
      <c r="D84" s="29"/>
      <c r="E84" s="176"/>
      <c r="F84" s="50"/>
      <c r="G84" s="50"/>
      <c r="H84" s="100"/>
      <c r="I84" s="101"/>
      <c r="J84" s="179">
        <f t="shared" si="1"/>
        <v>0</v>
      </c>
      <c r="K84" s="180"/>
      <c r="L84" s="180"/>
      <c r="M84" s="181"/>
      <c r="N84" s="162"/>
    </row>
    <row r="85" spans="1:14" ht="13.5" x14ac:dyDescent="0.2">
      <c r="A85" s="86">
        <v>75</v>
      </c>
      <c r="B85" s="37"/>
      <c r="C85" s="37"/>
      <c r="D85" s="29"/>
      <c r="E85" s="176"/>
      <c r="F85" s="50"/>
      <c r="G85" s="50"/>
      <c r="H85" s="100"/>
      <c r="I85" s="101"/>
      <c r="J85" s="179">
        <f t="shared" si="1"/>
        <v>0</v>
      </c>
      <c r="K85" s="180"/>
      <c r="L85" s="180"/>
      <c r="M85" s="181"/>
      <c r="N85" s="162"/>
    </row>
    <row r="86" spans="1:14" ht="13.5" x14ac:dyDescent="0.2">
      <c r="A86" s="86">
        <v>76</v>
      </c>
      <c r="B86" s="37"/>
      <c r="C86" s="37"/>
      <c r="D86" s="29"/>
      <c r="E86" s="176"/>
      <c r="F86" s="50"/>
      <c r="G86" s="50"/>
      <c r="H86" s="100"/>
      <c r="I86" s="101"/>
      <c r="J86" s="179">
        <f t="shared" si="1"/>
        <v>0</v>
      </c>
      <c r="K86" s="180"/>
      <c r="L86" s="180"/>
      <c r="M86" s="181"/>
      <c r="N86" s="162"/>
    </row>
    <row r="87" spans="1:14" ht="13.5" x14ac:dyDescent="0.2">
      <c r="A87" s="86">
        <v>77</v>
      </c>
      <c r="B87" s="37"/>
      <c r="C87" s="37"/>
      <c r="D87" s="29"/>
      <c r="E87" s="176"/>
      <c r="F87" s="50"/>
      <c r="G87" s="50"/>
      <c r="H87" s="100"/>
      <c r="I87" s="101"/>
      <c r="J87" s="179">
        <f t="shared" si="1"/>
        <v>0</v>
      </c>
      <c r="K87" s="180"/>
      <c r="L87" s="180"/>
      <c r="M87" s="181"/>
      <c r="N87" s="162"/>
    </row>
    <row r="88" spans="1:14" ht="13.5" x14ac:dyDescent="0.2">
      <c r="A88" s="86">
        <v>78</v>
      </c>
      <c r="B88" s="37"/>
      <c r="C88" s="37"/>
      <c r="D88" s="29"/>
      <c r="E88" s="176"/>
      <c r="F88" s="50"/>
      <c r="G88" s="50"/>
      <c r="H88" s="100"/>
      <c r="I88" s="101"/>
      <c r="J88" s="179">
        <f t="shared" si="1"/>
        <v>0</v>
      </c>
      <c r="K88" s="180"/>
      <c r="L88" s="180"/>
      <c r="M88" s="181"/>
      <c r="N88" s="162"/>
    </row>
    <row r="89" spans="1:14" ht="13.5" x14ac:dyDescent="0.2">
      <c r="A89" s="86">
        <v>79</v>
      </c>
      <c r="B89" s="37"/>
      <c r="C89" s="37"/>
      <c r="D89" s="29"/>
      <c r="E89" s="176"/>
      <c r="F89" s="50"/>
      <c r="G89" s="50"/>
      <c r="H89" s="100"/>
      <c r="I89" s="101"/>
      <c r="J89" s="179">
        <f t="shared" si="1"/>
        <v>0</v>
      </c>
      <c r="K89" s="180"/>
      <c r="L89" s="180"/>
      <c r="M89" s="181"/>
      <c r="N89" s="162"/>
    </row>
    <row r="90" spans="1:14" ht="13.5" x14ac:dyDescent="0.2">
      <c r="A90" s="86">
        <v>80</v>
      </c>
      <c r="B90" s="37"/>
      <c r="C90" s="37"/>
      <c r="D90" s="29"/>
      <c r="E90" s="176"/>
      <c r="F90" s="50"/>
      <c r="G90" s="50"/>
      <c r="H90" s="100"/>
      <c r="I90" s="101"/>
      <c r="J90" s="179">
        <f t="shared" si="1"/>
        <v>0</v>
      </c>
      <c r="K90" s="180"/>
      <c r="L90" s="180"/>
      <c r="M90" s="181"/>
      <c r="N90" s="162"/>
    </row>
    <row r="91" spans="1:14" ht="13.5" x14ac:dyDescent="0.2">
      <c r="A91" s="86">
        <v>81</v>
      </c>
      <c r="B91" s="37"/>
      <c r="C91" s="37"/>
      <c r="D91" s="29"/>
      <c r="E91" s="176"/>
      <c r="F91" s="50"/>
      <c r="G91" s="50"/>
      <c r="H91" s="100"/>
      <c r="I91" s="101"/>
      <c r="J91" s="179">
        <f t="shared" si="1"/>
        <v>0</v>
      </c>
      <c r="K91" s="180"/>
      <c r="L91" s="180"/>
      <c r="M91" s="181"/>
      <c r="N91" s="162"/>
    </row>
    <row r="92" spans="1:14" ht="13.5" x14ac:dyDescent="0.2">
      <c r="A92" s="86">
        <v>82</v>
      </c>
      <c r="B92" s="37"/>
      <c r="C92" s="37"/>
      <c r="D92" s="29"/>
      <c r="E92" s="176"/>
      <c r="F92" s="50"/>
      <c r="G92" s="50"/>
      <c r="H92" s="100"/>
      <c r="I92" s="101"/>
      <c r="J92" s="179">
        <f t="shared" si="1"/>
        <v>0</v>
      </c>
      <c r="K92" s="180"/>
      <c r="L92" s="180"/>
      <c r="M92" s="181"/>
      <c r="N92" s="162"/>
    </row>
    <row r="93" spans="1:14" ht="13.5" x14ac:dyDescent="0.2">
      <c r="A93" s="86">
        <v>83</v>
      </c>
      <c r="B93" s="37"/>
      <c r="C93" s="37"/>
      <c r="D93" s="29"/>
      <c r="E93" s="176"/>
      <c r="F93" s="50"/>
      <c r="G93" s="50"/>
      <c r="H93" s="100"/>
      <c r="I93" s="101"/>
      <c r="J93" s="179">
        <f t="shared" si="1"/>
        <v>0</v>
      </c>
      <c r="K93" s="180"/>
      <c r="L93" s="180"/>
      <c r="M93" s="181"/>
      <c r="N93" s="162"/>
    </row>
    <row r="94" spans="1:14" ht="13.5" x14ac:dyDescent="0.2">
      <c r="A94" s="86">
        <v>84</v>
      </c>
      <c r="B94" s="37"/>
      <c r="C94" s="37"/>
      <c r="D94" s="29"/>
      <c r="E94" s="176"/>
      <c r="F94" s="50"/>
      <c r="G94" s="50"/>
      <c r="H94" s="100"/>
      <c r="I94" s="101"/>
      <c r="J94" s="179">
        <f t="shared" si="1"/>
        <v>0</v>
      </c>
      <c r="K94" s="180"/>
      <c r="L94" s="180"/>
      <c r="M94" s="181"/>
      <c r="N94" s="162"/>
    </row>
    <row r="95" spans="1:14" ht="13.5" x14ac:dyDescent="0.2">
      <c r="A95" s="86">
        <v>85</v>
      </c>
      <c r="B95" s="37"/>
      <c r="C95" s="37"/>
      <c r="D95" s="29"/>
      <c r="E95" s="176"/>
      <c r="F95" s="50"/>
      <c r="G95" s="50"/>
      <c r="H95" s="100"/>
      <c r="I95" s="101"/>
      <c r="J95" s="179">
        <f t="shared" si="1"/>
        <v>0</v>
      </c>
      <c r="K95" s="180"/>
      <c r="L95" s="180"/>
      <c r="M95" s="181"/>
      <c r="N95" s="162"/>
    </row>
    <row r="96" spans="1:14" ht="13.5" x14ac:dyDescent="0.2">
      <c r="A96" s="86">
        <v>86</v>
      </c>
      <c r="B96" s="37"/>
      <c r="C96" s="37"/>
      <c r="D96" s="29"/>
      <c r="E96" s="176"/>
      <c r="F96" s="50"/>
      <c r="G96" s="50"/>
      <c r="H96" s="100"/>
      <c r="I96" s="101"/>
      <c r="J96" s="179">
        <f t="shared" si="1"/>
        <v>0</v>
      </c>
      <c r="K96" s="180"/>
      <c r="L96" s="180"/>
      <c r="M96" s="181"/>
      <c r="N96" s="162"/>
    </row>
    <row r="97" spans="1:14" ht="13.5" x14ac:dyDescent="0.2">
      <c r="A97" s="86">
        <v>87</v>
      </c>
      <c r="B97" s="37"/>
      <c r="C97" s="37"/>
      <c r="D97" s="29"/>
      <c r="E97" s="176"/>
      <c r="F97" s="50"/>
      <c r="G97" s="50"/>
      <c r="H97" s="100"/>
      <c r="I97" s="101"/>
      <c r="J97" s="179">
        <f t="shared" si="1"/>
        <v>0</v>
      </c>
      <c r="K97" s="180"/>
      <c r="L97" s="180"/>
      <c r="M97" s="181"/>
      <c r="N97" s="162"/>
    </row>
    <row r="98" spans="1:14" ht="13.5" x14ac:dyDescent="0.2">
      <c r="A98" s="86">
        <v>88</v>
      </c>
      <c r="B98" s="37"/>
      <c r="C98" s="37"/>
      <c r="D98" s="29"/>
      <c r="E98" s="176"/>
      <c r="F98" s="50"/>
      <c r="G98" s="50"/>
      <c r="H98" s="100"/>
      <c r="I98" s="101"/>
      <c r="J98" s="179">
        <f t="shared" si="1"/>
        <v>0</v>
      </c>
      <c r="K98" s="180"/>
      <c r="L98" s="180"/>
      <c r="M98" s="181"/>
      <c r="N98" s="162"/>
    </row>
    <row r="99" spans="1:14" ht="13.5" x14ac:dyDescent="0.2">
      <c r="A99" s="86">
        <v>89</v>
      </c>
      <c r="B99" s="37"/>
      <c r="C99" s="37"/>
      <c r="D99" s="29"/>
      <c r="E99" s="176"/>
      <c r="F99" s="50"/>
      <c r="G99" s="50"/>
      <c r="H99" s="100"/>
      <c r="I99" s="101"/>
      <c r="J99" s="179">
        <f t="shared" si="1"/>
        <v>0</v>
      </c>
      <c r="K99" s="180"/>
      <c r="L99" s="180"/>
      <c r="M99" s="181"/>
      <c r="N99" s="162"/>
    </row>
    <row r="100" spans="1:14" ht="13.5" x14ac:dyDescent="0.2">
      <c r="A100" s="86">
        <v>90</v>
      </c>
      <c r="B100" s="37"/>
      <c r="C100" s="37"/>
      <c r="D100" s="29"/>
      <c r="E100" s="176"/>
      <c r="F100" s="50"/>
      <c r="G100" s="50"/>
      <c r="H100" s="100"/>
      <c r="I100" s="101"/>
      <c r="J100" s="179">
        <f t="shared" si="1"/>
        <v>0</v>
      </c>
      <c r="K100" s="180"/>
      <c r="L100" s="180"/>
      <c r="M100" s="181"/>
      <c r="N100" s="162"/>
    </row>
    <row r="101" spans="1:14" ht="13.5" x14ac:dyDescent="0.2">
      <c r="A101" s="86">
        <v>91</v>
      </c>
      <c r="B101" s="37"/>
      <c r="C101" s="37"/>
      <c r="D101" s="29"/>
      <c r="E101" s="176"/>
      <c r="F101" s="50"/>
      <c r="G101" s="50"/>
      <c r="H101" s="100"/>
      <c r="I101" s="101"/>
      <c r="J101" s="179">
        <f t="shared" si="1"/>
        <v>0</v>
      </c>
      <c r="K101" s="180"/>
      <c r="L101" s="180"/>
      <c r="M101" s="181"/>
      <c r="N101" s="162"/>
    </row>
    <row r="102" spans="1:14" ht="13.5" x14ac:dyDescent="0.2">
      <c r="A102" s="86">
        <v>92</v>
      </c>
      <c r="B102" s="37"/>
      <c r="C102" s="37"/>
      <c r="D102" s="29"/>
      <c r="E102" s="176"/>
      <c r="F102" s="50"/>
      <c r="G102" s="50"/>
      <c r="H102" s="100"/>
      <c r="I102" s="101"/>
      <c r="J102" s="179">
        <f t="shared" si="1"/>
        <v>0</v>
      </c>
      <c r="K102" s="180"/>
      <c r="L102" s="180"/>
      <c r="M102" s="181"/>
      <c r="N102" s="162"/>
    </row>
    <row r="103" spans="1:14" ht="13.5" x14ac:dyDescent="0.2">
      <c r="A103" s="86">
        <v>93</v>
      </c>
      <c r="B103" s="37"/>
      <c r="C103" s="37"/>
      <c r="D103" s="29"/>
      <c r="E103" s="176"/>
      <c r="F103" s="50"/>
      <c r="G103" s="50"/>
      <c r="H103" s="100"/>
      <c r="I103" s="101"/>
      <c r="J103" s="179">
        <f t="shared" si="1"/>
        <v>0</v>
      </c>
      <c r="K103" s="180"/>
      <c r="L103" s="180"/>
      <c r="M103" s="181"/>
      <c r="N103" s="162"/>
    </row>
    <row r="104" spans="1:14" ht="13.5" x14ac:dyDescent="0.2">
      <c r="A104" s="86">
        <v>94</v>
      </c>
      <c r="B104" s="37"/>
      <c r="C104" s="37"/>
      <c r="D104" s="29"/>
      <c r="E104" s="176"/>
      <c r="F104" s="50"/>
      <c r="G104" s="50"/>
      <c r="H104" s="100"/>
      <c r="I104" s="101"/>
      <c r="J104" s="179">
        <f t="shared" si="1"/>
        <v>0</v>
      </c>
      <c r="K104" s="180"/>
      <c r="L104" s="180"/>
      <c r="M104" s="181"/>
      <c r="N104" s="162"/>
    </row>
    <row r="105" spans="1:14" ht="13.5" x14ac:dyDescent="0.2">
      <c r="A105" s="86">
        <v>95</v>
      </c>
      <c r="B105" s="37"/>
      <c r="C105" s="37"/>
      <c r="D105" s="29"/>
      <c r="E105" s="176"/>
      <c r="F105" s="50"/>
      <c r="G105" s="50"/>
      <c r="H105" s="100"/>
      <c r="I105" s="101"/>
      <c r="J105" s="179">
        <f t="shared" si="1"/>
        <v>0</v>
      </c>
      <c r="K105" s="180"/>
      <c r="L105" s="180"/>
      <c r="M105" s="181"/>
      <c r="N105" s="162"/>
    </row>
    <row r="106" spans="1:14" ht="13.5" x14ac:dyDescent="0.2">
      <c r="A106" s="86">
        <v>96</v>
      </c>
      <c r="B106" s="37"/>
      <c r="C106" s="37"/>
      <c r="D106" s="29"/>
      <c r="E106" s="176"/>
      <c r="F106" s="50"/>
      <c r="G106" s="50"/>
      <c r="H106" s="100"/>
      <c r="I106" s="101"/>
      <c r="J106" s="179">
        <f t="shared" si="1"/>
        <v>0</v>
      </c>
      <c r="K106" s="180"/>
      <c r="L106" s="180"/>
      <c r="M106" s="181"/>
      <c r="N106" s="162"/>
    </row>
    <row r="107" spans="1:14" ht="13.5" x14ac:dyDescent="0.2">
      <c r="A107" s="86">
        <v>97</v>
      </c>
      <c r="B107" s="37"/>
      <c r="C107" s="37"/>
      <c r="D107" s="29"/>
      <c r="E107" s="176"/>
      <c r="F107" s="50"/>
      <c r="G107" s="50"/>
      <c r="H107" s="100"/>
      <c r="I107" s="101"/>
      <c r="J107" s="179">
        <f t="shared" si="1"/>
        <v>0</v>
      </c>
      <c r="K107" s="180"/>
      <c r="L107" s="180"/>
      <c r="M107" s="181"/>
      <c r="N107" s="162"/>
    </row>
    <row r="108" spans="1:14" ht="13.5" x14ac:dyDescent="0.2">
      <c r="A108" s="86">
        <v>98</v>
      </c>
      <c r="B108" s="37"/>
      <c r="C108" s="37"/>
      <c r="D108" s="29"/>
      <c r="E108" s="176"/>
      <c r="F108" s="50"/>
      <c r="G108" s="50"/>
      <c r="H108" s="100"/>
      <c r="I108" s="101"/>
      <c r="J108" s="179">
        <f t="shared" si="1"/>
        <v>0</v>
      </c>
      <c r="K108" s="180"/>
      <c r="L108" s="180"/>
      <c r="M108" s="181"/>
      <c r="N108" s="162"/>
    </row>
    <row r="109" spans="1:14" ht="13.5" x14ac:dyDescent="0.2">
      <c r="A109" s="86">
        <v>99</v>
      </c>
      <c r="B109" s="37"/>
      <c r="C109" s="37"/>
      <c r="D109" s="29"/>
      <c r="E109" s="176"/>
      <c r="F109" s="50"/>
      <c r="G109" s="50"/>
      <c r="H109" s="100"/>
      <c r="I109" s="101"/>
      <c r="J109" s="179">
        <f t="shared" si="1"/>
        <v>0</v>
      </c>
      <c r="K109" s="180"/>
      <c r="L109" s="180"/>
      <c r="M109" s="181"/>
      <c r="N109" s="162"/>
    </row>
    <row r="110" spans="1:14" ht="13.5" x14ac:dyDescent="0.2">
      <c r="A110" s="86">
        <v>100</v>
      </c>
      <c r="B110" s="37"/>
      <c r="C110" s="37"/>
      <c r="D110" s="29"/>
      <c r="E110" s="176"/>
      <c r="F110" s="50"/>
      <c r="G110" s="50"/>
      <c r="H110" s="100"/>
      <c r="I110" s="101"/>
      <c r="J110" s="179">
        <f t="shared" si="1"/>
        <v>0</v>
      </c>
      <c r="K110" s="180"/>
      <c r="L110" s="180"/>
      <c r="M110" s="181"/>
      <c r="N110" s="162"/>
    </row>
    <row r="111" spans="1:14" ht="13.5" x14ac:dyDescent="0.2">
      <c r="A111" s="86">
        <v>101</v>
      </c>
      <c r="B111" s="37"/>
      <c r="C111" s="37"/>
      <c r="D111" s="29"/>
      <c r="E111" s="176"/>
      <c r="F111" s="50"/>
      <c r="G111" s="50"/>
      <c r="H111" s="100"/>
      <c r="I111" s="101"/>
      <c r="J111" s="179">
        <f t="shared" si="1"/>
        <v>0</v>
      </c>
      <c r="K111" s="180"/>
      <c r="L111" s="180"/>
      <c r="M111" s="181"/>
      <c r="N111" s="162"/>
    </row>
    <row r="112" spans="1:14" ht="13.5" x14ac:dyDescent="0.2">
      <c r="A112" s="86">
        <v>102</v>
      </c>
      <c r="B112" s="37"/>
      <c r="C112" s="37"/>
      <c r="D112" s="29"/>
      <c r="E112" s="176"/>
      <c r="F112" s="50"/>
      <c r="G112" s="50"/>
      <c r="H112" s="100"/>
      <c r="I112" s="101"/>
      <c r="J112" s="179">
        <f t="shared" si="1"/>
        <v>0</v>
      </c>
      <c r="K112" s="180"/>
      <c r="L112" s="180"/>
      <c r="M112" s="181"/>
      <c r="N112" s="162"/>
    </row>
    <row r="113" spans="1:14" ht="13.5" x14ac:dyDescent="0.2">
      <c r="A113" s="86">
        <v>103</v>
      </c>
      <c r="B113" s="37"/>
      <c r="C113" s="37"/>
      <c r="D113" s="29"/>
      <c r="E113" s="176"/>
      <c r="F113" s="50"/>
      <c r="G113" s="50"/>
      <c r="H113" s="100"/>
      <c r="I113" s="101"/>
      <c r="J113" s="179">
        <f t="shared" si="1"/>
        <v>0</v>
      </c>
      <c r="K113" s="180"/>
      <c r="L113" s="180"/>
      <c r="M113" s="181"/>
      <c r="N113" s="162"/>
    </row>
    <row r="114" spans="1:14" ht="13.5" x14ac:dyDescent="0.2">
      <c r="A114" s="86">
        <v>104</v>
      </c>
      <c r="B114" s="37"/>
      <c r="C114" s="37"/>
      <c r="D114" s="29"/>
      <c r="E114" s="176"/>
      <c r="F114" s="50"/>
      <c r="G114" s="50"/>
      <c r="H114" s="100"/>
      <c r="I114" s="101"/>
      <c r="J114" s="179">
        <f t="shared" si="1"/>
        <v>0</v>
      </c>
      <c r="K114" s="180"/>
      <c r="L114" s="180"/>
      <c r="M114" s="181"/>
      <c r="N114" s="162"/>
    </row>
    <row r="115" spans="1:14" ht="13.5" x14ac:dyDescent="0.2">
      <c r="A115" s="86">
        <v>105</v>
      </c>
      <c r="B115" s="37"/>
      <c r="C115" s="37"/>
      <c r="D115" s="29"/>
      <c r="E115" s="176"/>
      <c r="F115" s="50"/>
      <c r="G115" s="50"/>
      <c r="H115" s="100"/>
      <c r="I115" s="101"/>
      <c r="J115" s="179">
        <f t="shared" si="1"/>
        <v>0</v>
      </c>
      <c r="K115" s="180"/>
      <c r="L115" s="180"/>
      <c r="M115" s="181"/>
      <c r="N115" s="162"/>
    </row>
    <row r="116" spans="1:14" ht="13.5" x14ac:dyDescent="0.2">
      <c r="A116" s="86">
        <v>106</v>
      </c>
      <c r="B116" s="37"/>
      <c r="C116" s="37"/>
      <c r="D116" s="29"/>
      <c r="E116" s="176"/>
      <c r="F116" s="50"/>
      <c r="G116" s="50"/>
      <c r="H116" s="100"/>
      <c r="I116" s="101"/>
      <c r="J116" s="179">
        <f t="shared" si="1"/>
        <v>0</v>
      </c>
      <c r="K116" s="180"/>
      <c r="L116" s="180"/>
      <c r="M116" s="181"/>
      <c r="N116" s="162"/>
    </row>
    <row r="117" spans="1:14" ht="13.5" x14ac:dyDescent="0.2">
      <c r="A117" s="86">
        <v>107</v>
      </c>
      <c r="B117" s="37"/>
      <c r="C117" s="37"/>
      <c r="D117" s="29"/>
      <c r="E117" s="176"/>
      <c r="F117" s="50"/>
      <c r="G117" s="50"/>
      <c r="H117" s="100"/>
      <c r="I117" s="101"/>
      <c r="J117" s="179">
        <f t="shared" si="1"/>
        <v>0</v>
      </c>
      <c r="K117" s="180"/>
      <c r="L117" s="180"/>
      <c r="M117" s="181"/>
      <c r="N117" s="162"/>
    </row>
    <row r="118" spans="1:14" ht="13.5" x14ac:dyDescent="0.2">
      <c r="A118" s="86">
        <v>108</v>
      </c>
      <c r="B118" s="37"/>
      <c r="C118" s="37"/>
      <c r="D118" s="29"/>
      <c r="E118" s="176"/>
      <c r="F118" s="50"/>
      <c r="G118" s="50"/>
      <c r="H118" s="100"/>
      <c r="I118" s="101"/>
      <c r="J118" s="179">
        <f t="shared" si="1"/>
        <v>0</v>
      </c>
      <c r="K118" s="180"/>
      <c r="L118" s="180"/>
      <c r="M118" s="181"/>
      <c r="N118" s="162"/>
    </row>
    <row r="119" spans="1:14" ht="13.5" x14ac:dyDescent="0.2">
      <c r="A119" s="86">
        <v>109</v>
      </c>
      <c r="B119" s="37"/>
      <c r="C119" s="37"/>
      <c r="D119" s="29"/>
      <c r="E119" s="176"/>
      <c r="F119" s="50"/>
      <c r="G119" s="50"/>
      <c r="H119" s="100"/>
      <c r="I119" s="101"/>
      <c r="J119" s="179">
        <f t="shared" si="1"/>
        <v>0</v>
      </c>
      <c r="K119" s="180"/>
      <c r="L119" s="180"/>
      <c r="M119" s="181"/>
      <c r="N119" s="162"/>
    </row>
    <row r="120" spans="1:14" ht="13.5" x14ac:dyDescent="0.2">
      <c r="A120" s="86">
        <v>110</v>
      </c>
      <c r="B120" s="37"/>
      <c r="C120" s="37"/>
      <c r="D120" s="29"/>
      <c r="E120" s="176"/>
      <c r="F120" s="50"/>
      <c r="G120" s="50"/>
      <c r="H120" s="100"/>
      <c r="I120" s="101"/>
      <c r="J120" s="179">
        <f t="shared" si="1"/>
        <v>0</v>
      </c>
      <c r="K120" s="180"/>
      <c r="L120" s="180"/>
      <c r="M120" s="181"/>
      <c r="N120" s="162"/>
    </row>
    <row r="121" spans="1:14" ht="13.5" x14ac:dyDescent="0.2">
      <c r="A121" s="86">
        <v>111</v>
      </c>
      <c r="B121" s="37"/>
      <c r="C121" s="37"/>
      <c r="D121" s="29"/>
      <c r="E121" s="176"/>
      <c r="F121" s="50"/>
      <c r="G121" s="50"/>
      <c r="H121" s="100"/>
      <c r="I121" s="101"/>
      <c r="J121" s="179">
        <f t="shared" si="1"/>
        <v>0</v>
      </c>
      <c r="K121" s="180"/>
      <c r="L121" s="180"/>
      <c r="M121" s="181"/>
      <c r="N121" s="162"/>
    </row>
    <row r="122" spans="1:14" ht="13.5" x14ac:dyDescent="0.2">
      <c r="A122" s="86">
        <v>112</v>
      </c>
      <c r="B122" s="37"/>
      <c r="C122" s="37"/>
      <c r="D122" s="29"/>
      <c r="E122" s="176"/>
      <c r="F122" s="50"/>
      <c r="G122" s="50"/>
      <c r="H122" s="100"/>
      <c r="I122" s="101"/>
      <c r="J122" s="179">
        <f t="shared" si="1"/>
        <v>0</v>
      </c>
      <c r="K122" s="180"/>
      <c r="L122" s="180"/>
      <c r="M122" s="181"/>
      <c r="N122" s="162"/>
    </row>
    <row r="123" spans="1:14" ht="13.5" x14ac:dyDescent="0.2">
      <c r="A123" s="86">
        <v>113</v>
      </c>
      <c r="B123" s="37"/>
      <c r="C123" s="37"/>
      <c r="D123" s="29"/>
      <c r="E123" s="176"/>
      <c r="F123" s="50"/>
      <c r="G123" s="50"/>
      <c r="H123" s="100"/>
      <c r="I123" s="101"/>
      <c r="J123" s="179">
        <f t="shared" si="1"/>
        <v>0</v>
      </c>
      <c r="K123" s="180"/>
      <c r="L123" s="180"/>
      <c r="M123" s="181"/>
      <c r="N123" s="162"/>
    </row>
    <row r="124" spans="1:14" ht="13.5" x14ac:dyDescent="0.2">
      <c r="A124" s="86">
        <v>114</v>
      </c>
      <c r="B124" s="37"/>
      <c r="C124" s="37"/>
      <c r="D124" s="29"/>
      <c r="E124" s="176"/>
      <c r="F124" s="50"/>
      <c r="G124" s="50"/>
      <c r="H124" s="100"/>
      <c r="I124" s="101"/>
      <c r="J124" s="179">
        <f t="shared" si="1"/>
        <v>0</v>
      </c>
      <c r="K124" s="180"/>
      <c r="L124" s="180"/>
      <c r="M124" s="181"/>
      <c r="N124" s="162"/>
    </row>
    <row r="125" spans="1:14" ht="13.5" x14ac:dyDescent="0.2">
      <c r="A125" s="86">
        <v>115</v>
      </c>
      <c r="B125" s="37"/>
      <c r="C125" s="37"/>
      <c r="D125" s="29"/>
      <c r="E125" s="176"/>
      <c r="F125" s="50"/>
      <c r="G125" s="50"/>
      <c r="H125" s="100"/>
      <c r="I125" s="101"/>
      <c r="J125" s="179">
        <f t="shared" si="1"/>
        <v>0</v>
      </c>
      <c r="K125" s="180"/>
      <c r="L125" s="180"/>
      <c r="M125" s="181"/>
      <c r="N125" s="162"/>
    </row>
    <row r="126" spans="1:14" ht="13.5" x14ac:dyDescent="0.2">
      <c r="A126" s="86">
        <v>116</v>
      </c>
      <c r="B126" s="37"/>
      <c r="C126" s="37"/>
      <c r="D126" s="29"/>
      <c r="E126" s="176"/>
      <c r="F126" s="50"/>
      <c r="G126" s="50"/>
      <c r="H126" s="100"/>
      <c r="I126" s="101"/>
      <c r="J126" s="179">
        <f t="shared" si="1"/>
        <v>0</v>
      </c>
      <c r="K126" s="180"/>
      <c r="L126" s="180"/>
      <c r="M126" s="181"/>
      <c r="N126" s="162"/>
    </row>
    <row r="127" spans="1:14" ht="13.5" x14ac:dyDescent="0.2">
      <c r="A127" s="86">
        <v>117</v>
      </c>
      <c r="B127" s="37"/>
      <c r="C127" s="37"/>
      <c r="D127" s="29"/>
      <c r="E127" s="176"/>
      <c r="F127" s="50"/>
      <c r="G127" s="50"/>
      <c r="H127" s="100"/>
      <c r="I127" s="101"/>
      <c r="J127" s="179">
        <f t="shared" si="1"/>
        <v>0</v>
      </c>
      <c r="K127" s="180"/>
      <c r="L127" s="180"/>
      <c r="M127" s="181"/>
      <c r="N127" s="162"/>
    </row>
    <row r="128" spans="1:14" ht="13.5" x14ac:dyDescent="0.2">
      <c r="A128" s="86">
        <v>118</v>
      </c>
      <c r="B128" s="37"/>
      <c r="C128" s="37"/>
      <c r="D128" s="29"/>
      <c r="E128" s="176"/>
      <c r="F128" s="50"/>
      <c r="G128" s="50"/>
      <c r="H128" s="100"/>
      <c r="I128" s="101"/>
      <c r="J128" s="179">
        <f t="shared" si="1"/>
        <v>0</v>
      </c>
      <c r="K128" s="180"/>
      <c r="L128" s="180"/>
      <c r="M128" s="181"/>
      <c r="N128" s="162"/>
    </row>
    <row r="129" spans="1:14" ht="13.5" x14ac:dyDescent="0.2">
      <c r="A129" s="86">
        <v>119</v>
      </c>
      <c r="B129" s="37"/>
      <c r="C129" s="37"/>
      <c r="D129" s="29"/>
      <c r="E129" s="176"/>
      <c r="F129" s="50"/>
      <c r="G129" s="50"/>
      <c r="H129" s="100"/>
      <c r="I129" s="101"/>
      <c r="J129" s="179">
        <f t="shared" si="1"/>
        <v>0</v>
      </c>
      <c r="K129" s="180"/>
      <c r="L129" s="180"/>
      <c r="M129" s="181"/>
      <c r="N129" s="162"/>
    </row>
    <row r="130" spans="1:14" ht="13.5" x14ac:dyDescent="0.2">
      <c r="A130" s="86">
        <v>120</v>
      </c>
      <c r="B130" s="37"/>
      <c r="C130" s="37"/>
      <c r="D130" s="29"/>
      <c r="E130" s="176"/>
      <c r="F130" s="50"/>
      <c r="G130" s="50"/>
      <c r="H130" s="100"/>
      <c r="I130" s="101"/>
      <c r="J130" s="179">
        <f t="shared" si="1"/>
        <v>0</v>
      </c>
      <c r="K130" s="180"/>
      <c r="L130" s="180"/>
      <c r="M130" s="181"/>
      <c r="N130" s="162"/>
    </row>
    <row r="131" spans="1:14" ht="13.5" x14ac:dyDescent="0.2">
      <c r="A131" s="86">
        <v>121</v>
      </c>
      <c r="B131" s="37"/>
      <c r="C131" s="37"/>
      <c r="D131" s="29"/>
      <c r="E131" s="176"/>
      <c r="F131" s="50"/>
      <c r="G131" s="50"/>
      <c r="H131" s="100"/>
      <c r="I131" s="101"/>
      <c r="J131" s="179">
        <f t="shared" si="1"/>
        <v>0</v>
      </c>
      <c r="K131" s="180"/>
      <c r="L131" s="180"/>
      <c r="M131" s="181"/>
      <c r="N131" s="162"/>
    </row>
    <row r="132" spans="1:14" ht="13.5" x14ac:dyDescent="0.2">
      <c r="A132" s="86">
        <v>122</v>
      </c>
      <c r="B132" s="37"/>
      <c r="C132" s="37"/>
      <c r="D132" s="29"/>
      <c r="E132" s="176"/>
      <c r="F132" s="50"/>
      <c r="G132" s="50"/>
      <c r="H132" s="100"/>
      <c r="I132" s="101"/>
      <c r="J132" s="179">
        <f t="shared" si="1"/>
        <v>0</v>
      </c>
      <c r="K132" s="180"/>
      <c r="L132" s="180"/>
      <c r="M132" s="181"/>
      <c r="N132" s="162"/>
    </row>
    <row r="133" spans="1:14" ht="13.5" x14ac:dyDescent="0.2">
      <c r="A133" s="86">
        <v>123</v>
      </c>
      <c r="B133" s="37"/>
      <c r="C133" s="37"/>
      <c r="D133" s="29"/>
      <c r="E133" s="176"/>
      <c r="F133" s="50"/>
      <c r="G133" s="50"/>
      <c r="H133" s="100"/>
      <c r="I133" s="101"/>
      <c r="J133" s="179">
        <f t="shared" si="1"/>
        <v>0</v>
      </c>
      <c r="K133" s="180"/>
      <c r="L133" s="180"/>
      <c r="M133" s="181"/>
      <c r="N133" s="162"/>
    </row>
    <row r="134" spans="1:14" ht="13.5" x14ac:dyDescent="0.2">
      <c r="A134" s="86">
        <v>124</v>
      </c>
      <c r="B134" s="37"/>
      <c r="C134" s="37"/>
      <c r="D134" s="29"/>
      <c r="E134" s="176"/>
      <c r="F134" s="50"/>
      <c r="G134" s="50"/>
      <c r="H134" s="100"/>
      <c r="I134" s="101"/>
      <c r="J134" s="179">
        <f t="shared" si="1"/>
        <v>0</v>
      </c>
      <c r="K134" s="180"/>
      <c r="L134" s="180"/>
      <c r="M134" s="181"/>
      <c r="N134" s="162"/>
    </row>
    <row r="135" spans="1:14" ht="13.5" x14ac:dyDescent="0.2">
      <c r="A135" s="86">
        <v>125</v>
      </c>
      <c r="B135" s="37"/>
      <c r="C135" s="37"/>
      <c r="D135" s="29"/>
      <c r="E135" s="176"/>
      <c r="F135" s="50"/>
      <c r="G135" s="50"/>
      <c r="H135" s="100"/>
      <c r="I135" s="101"/>
      <c r="J135" s="179">
        <f t="shared" si="1"/>
        <v>0</v>
      </c>
      <c r="K135" s="180"/>
      <c r="L135" s="180"/>
      <c r="M135" s="181"/>
      <c r="N135" s="162"/>
    </row>
    <row r="136" spans="1:14" ht="13.5" x14ac:dyDescent="0.2">
      <c r="A136" s="86">
        <v>126</v>
      </c>
      <c r="B136" s="37"/>
      <c r="C136" s="37"/>
      <c r="D136" s="29"/>
      <c r="E136" s="176"/>
      <c r="F136" s="50"/>
      <c r="G136" s="50"/>
      <c r="H136" s="100"/>
      <c r="I136" s="101"/>
      <c r="J136" s="179">
        <f t="shared" si="1"/>
        <v>0</v>
      </c>
      <c r="K136" s="180"/>
      <c r="L136" s="180"/>
      <c r="M136" s="181"/>
      <c r="N136" s="162"/>
    </row>
    <row r="137" spans="1:14" ht="13.5" x14ac:dyDescent="0.2">
      <c r="A137" s="86">
        <v>127</v>
      </c>
      <c r="B137" s="37"/>
      <c r="C137" s="37"/>
      <c r="D137" s="29"/>
      <c r="E137" s="176"/>
      <c r="F137" s="50"/>
      <c r="G137" s="50"/>
      <c r="H137" s="100"/>
      <c r="I137" s="101"/>
      <c r="J137" s="179">
        <f t="shared" si="1"/>
        <v>0</v>
      </c>
      <c r="K137" s="180"/>
      <c r="L137" s="180"/>
      <c r="M137" s="181"/>
      <c r="N137" s="162"/>
    </row>
    <row r="138" spans="1:14" ht="13.5" x14ac:dyDescent="0.2">
      <c r="A138" s="86">
        <v>128</v>
      </c>
      <c r="B138" s="37"/>
      <c r="C138" s="37"/>
      <c r="D138" s="29"/>
      <c r="E138" s="176"/>
      <c r="F138" s="50"/>
      <c r="G138" s="50"/>
      <c r="H138" s="100"/>
      <c r="I138" s="101"/>
      <c r="J138" s="179">
        <f t="shared" si="1"/>
        <v>0</v>
      </c>
      <c r="K138" s="180"/>
      <c r="L138" s="180"/>
      <c r="M138" s="181"/>
      <c r="N138" s="162"/>
    </row>
    <row r="139" spans="1:14" ht="13.5" x14ac:dyDescent="0.2">
      <c r="A139" s="86">
        <v>129</v>
      </c>
      <c r="B139" s="37"/>
      <c r="C139" s="37"/>
      <c r="D139" s="29"/>
      <c r="E139" s="176"/>
      <c r="F139" s="50"/>
      <c r="G139" s="50"/>
      <c r="H139" s="100"/>
      <c r="I139" s="101"/>
      <c r="J139" s="179">
        <f t="shared" si="1"/>
        <v>0</v>
      </c>
      <c r="K139" s="180"/>
      <c r="L139" s="180"/>
      <c r="M139" s="181"/>
      <c r="N139" s="162"/>
    </row>
    <row r="140" spans="1:14" ht="13.5" x14ac:dyDescent="0.2">
      <c r="A140" s="86">
        <v>130</v>
      </c>
      <c r="B140" s="37"/>
      <c r="C140" s="37"/>
      <c r="D140" s="29"/>
      <c r="E140" s="176"/>
      <c r="F140" s="50"/>
      <c r="G140" s="50"/>
      <c r="H140" s="100"/>
      <c r="I140" s="101"/>
      <c r="J140" s="179">
        <f t="shared" ref="J140:J200" si="2">IF(SUM(K140:N140)&lt;&gt;(H140*I140),"ERROR",(H140*I140))</f>
        <v>0</v>
      </c>
      <c r="K140" s="180"/>
      <c r="L140" s="180"/>
      <c r="M140" s="181"/>
      <c r="N140" s="162"/>
    </row>
    <row r="141" spans="1:14" ht="13.5" x14ac:dyDescent="0.2">
      <c r="A141" s="86">
        <v>131</v>
      </c>
      <c r="B141" s="37"/>
      <c r="C141" s="37"/>
      <c r="D141" s="29"/>
      <c r="E141" s="176"/>
      <c r="F141" s="50"/>
      <c r="G141" s="50"/>
      <c r="H141" s="100"/>
      <c r="I141" s="101"/>
      <c r="J141" s="179">
        <f t="shared" si="2"/>
        <v>0</v>
      </c>
      <c r="K141" s="180"/>
      <c r="L141" s="180"/>
      <c r="M141" s="181"/>
      <c r="N141" s="162"/>
    </row>
    <row r="142" spans="1:14" ht="13.5" x14ac:dyDescent="0.2">
      <c r="A142" s="86">
        <v>132</v>
      </c>
      <c r="B142" s="37"/>
      <c r="C142" s="37"/>
      <c r="D142" s="29"/>
      <c r="E142" s="176"/>
      <c r="F142" s="50"/>
      <c r="G142" s="50"/>
      <c r="H142" s="100"/>
      <c r="I142" s="101"/>
      <c r="J142" s="179">
        <f t="shared" si="2"/>
        <v>0</v>
      </c>
      <c r="K142" s="180"/>
      <c r="L142" s="180"/>
      <c r="M142" s="181"/>
      <c r="N142" s="162"/>
    </row>
    <row r="143" spans="1:14" ht="13.5" x14ac:dyDescent="0.2">
      <c r="A143" s="86">
        <v>133</v>
      </c>
      <c r="B143" s="37"/>
      <c r="C143" s="37"/>
      <c r="D143" s="29"/>
      <c r="E143" s="176"/>
      <c r="F143" s="50"/>
      <c r="G143" s="50"/>
      <c r="H143" s="100"/>
      <c r="I143" s="101"/>
      <c r="J143" s="179">
        <f t="shared" si="2"/>
        <v>0</v>
      </c>
      <c r="K143" s="180"/>
      <c r="L143" s="180"/>
      <c r="M143" s="181"/>
      <c r="N143" s="162"/>
    </row>
    <row r="144" spans="1:14" ht="13.5" x14ac:dyDescent="0.2">
      <c r="A144" s="86">
        <v>134</v>
      </c>
      <c r="B144" s="37"/>
      <c r="C144" s="37"/>
      <c r="D144" s="29"/>
      <c r="E144" s="176"/>
      <c r="F144" s="50"/>
      <c r="G144" s="50"/>
      <c r="H144" s="100"/>
      <c r="I144" s="101"/>
      <c r="J144" s="179">
        <f t="shared" si="2"/>
        <v>0</v>
      </c>
      <c r="K144" s="180"/>
      <c r="L144" s="180"/>
      <c r="M144" s="181"/>
      <c r="N144" s="162"/>
    </row>
    <row r="145" spans="1:14" ht="13.5" x14ac:dyDescent="0.2">
      <c r="A145" s="86">
        <v>135</v>
      </c>
      <c r="B145" s="37"/>
      <c r="C145" s="37"/>
      <c r="D145" s="29"/>
      <c r="E145" s="176"/>
      <c r="F145" s="50"/>
      <c r="G145" s="50"/>
      <c r="H145" s="100"/>
      <c r="I145" s="101"/>
      <c r="J145" s="179">
        <f t="shared" si="2"/>
        <v>0</v>
      </c>
      <c r="K145" s="180"/>
      <c r="L145" s="180"/>
      <c r="M145" s="181"/>
      <c r="N145" s="162"/>
    </row>
    <row r="146" spans="1:14" ht="13.5" x14ac:dyDescent="0.2">
      <c r="A146" s="86">
        <v>136</v>
      </c>
      <c r="B146" s="37"/>
      <c r="C146" s="37"/>
      <c r="D146" s="29"/>
      <c r="E146" s="176"/>
      <c r="F146" s="50"/>
      <c r="G146" s="50"/>
      <c r="H146" s="100"/>
      <c r="I146" s="101"/>
      <c r="J146" s="179">
        <f t="shared" si="2"/>
        <v>0</v>
      </c>
      <c r="K146" s="180"/>
      <c r="L146" s="180"/>
      <c r="M146" s="181"/>
      <c r="N146" s="162"/>
    </row>
    <row r="147" spans="1:14" ht="13.5" x14ac:dyDescent="0.2">
      <c r="A147" s="86">
        <v>137</v>
      </c>
      <c r="B147" s="37"/>
      <c r="C147" s="37"/>
      <c r="D147" s="29"/>
      <c r="E147" s="176"/>
      <c r="F147" s="50"/>
      <c r="G147" s="50"/>
      <c r="H147" s="100"/>
      <c r="I147" s="101"/>
      <c r="J147" s="179">
        <f t="shared" si="2"/>
        <v>0</v>
      </c>
      <c r="K147" s="180"/>
      <c r="L147" s="180"/>
      <c r="M147" s="181"/>
      <c r="N147" s="162"/>
    </row>
    <row r="148" spans="1:14" ht="13.5" x14ac:dyDescent="0.2">
      <c r="A148" s="86">
        <v>138</v>
      </c>
      <c r="B148" s="37"/>
      <c r="C148" s="37"/>
      <c r="D148" s="29"/>
      <c r="E148" s="176"/>
      <c r="F148" s="50"/>
      <c r="G148" s="50"/>
      <c r="H148" s="100"/>
      <c r="I148" s="101"/>
      <c r="J148" s="179">
        <f t="shared" si="2"/>
        <v>0</v>
      </c>
      <c r="K148" s="180"/>
      <c r="L148" s="180"/>
      <c r="M148" s="181"/>
      <c r="N148" s="162"/>
    </row>
    <row r="149" spans="1:14" ht="13.5" x14ac:dyDescent="0.2">
      <c r="A149" s="86">
        <v>139</v>
      </c>
      <c r="B149" s="37"/>
      <c r="C149" s="37"/>
      <c r="D149" s="29"/>
      <c r="E149" s="176"/>
      <c r="F149" s="50"/>
      <c r="G149" s="50"/>
      <c r="H149" s="100"/>
      <c r="I149" s="101"/>
      <c r="J149" s="179">
        <f t="shared" si="2"/>
        <v>0</v>
      </c>
      <c r="K149" s="180"/>
      <c r="L149" s="180"/>
      <c r="M149" s="181"/>
      <c r="N149" s="162"/>
    </row>
    <row r="150" spans="1:14" ht="13.5" x14ac:dyDescent="0.2">
      <c r="A150" s="86">
        <v>140</v>
      </c>
      <c r="B150" s="37"/>
      <c r="C150" s="37"/>
      <c r="D150" s="29"/>
      <c r="E150" s="176"/>
      <c r="F150" s="50"/>
      <c r="G150" s="50"/>
      <c r="H150" s="100"/>
      <c r="I150" s="101"/>
      <c r="J150" s="179">
        <f t="shared" si="2"/>
        <v>0</v>
      </c>
      <c r="K150" s="180"/>
      <c r="L150" s="180"/>
      <c r="M150" s="181"/>
      <c r="N150" s="162"/>
    </row>
    <row r="151" spans="1:14" ht="13.5" x14ac:dyDescent="0.2">
      <c r="A151" s="86">
        <v>141</v>
      </c>
      <c r="B151" s="37"/>
      <c r="C151" s="37"/>
      <c r="D151" s="29"/>
      <c r="E151" s="176"/>
      <c r="F151" s="50"/>
      <c r="G151" s="50"/>
      <c r="H151" s="100"/>
      <c r="I151" s="101"/>
      <c r="J151" s="179">
        <f t="shared" si="2"/>
        <v>0</v>
      </c>
      <c r="K151" s="180"/>
      <c r="L151" s="180"/>
      <c r="M151" s="181"/>
      <c r="N151" s="162"/>
    </row>
    <row r="152" spans="1:14" ht="13.5" x14ac:dyDescent="0.2">
      <c r="A152" s="86">
        <v>142</v>
      </c>
      <c r="B152" s="37"/>
      <c r="C152" s="37"/>
      <c r="D152" s="29"/>
      <c r="E152" s="176"/>
      <c r="F152" s="50"/>
      <c r="G152" s="50"/>
      <c r="H152" s="100"/>
      <c r="I152" s="101"/>
      <c r="J152" s="179">
        <f t="shared" si="2"/>
        <v>0</v>
      </c>
      <c r="K152" s="180"/>
      <c r="L152" s="180"/>
      <c r="M152" s="181"/>
      <c r="N152" s="162"/>
    </row>
    <row r="153" spans="1:14" ht="13.5" x14ac:dyDescent="0.2">
      <c r="A153" s="86">
        <v>143</v>
      </c>
      <c r="B153" s="37"/>
      <c r="C153" s="37"/>
      <c r="D153" s="29"/>
      <c r="E153" s="176"/>
      <c r="F153" s="50"/>
      <c r="G153" s="50"/>
      <c r="H153" s="100"/>
      <c r="I153" s="101"/>
      <c r="J153" s="179">
        <f t="shared" si="2"/>
        <v>0</v>
      </c>
      <c r="K153" s="180"/>
      <c r="L153" s="180"/>
      <c r="M153" s="181"/>
      <c r="N153" s="162"/>
    </row>
    <row r="154" spans="1:14" ht="13.5" x14ac:dyDescent="0.2">
      <c r="A154" s="86">
        <v>144</v>
      </c>
      <c r="B154" s="37"/>
      <c r="C154" s="37"/>
      <c r="D154" s="29"/>
      <c r="E154" s="176"/>
      <c r="F154" s="50"/>
      <c r="G154" s="50"/>
      <c r="H154" s="100"/>
      <c r="I154" s="101"/>
      <c r="J154" s="179">
        <f t="shared" si="2"/>
        <v>0</v>
      </c>
      <c r="K154" s="180"/>
      <c r="L154" s="180"/>
      <c r="M154" s="181"/>
      <c r="N154" s="162"/>
    </row>
    <row r="155" spans="1:14" ht="13.5" x14ac:dyDescent="0.2">
      <c r="A155" s="86">
        <v>145</v>
      </c>
      <c r="B155" s="37"/>
      <c r="C155" s="37"/>
      <c r="D155" s="29"/>
      <c r="E155" s="176"/>
      <c r="F155" s="50"/>
      <c r="G155" s="50"/>
      <c r="H155" s="100"/>
      <c r="I155" s="101"/>
      <c r="J155" s="179">
        <f t="shared" si="2"/>
        <v>0</v>
      </c>
      <c r="K155" s="180"/>
      <c r="L155" s="180"/>
      <c r="M155" s="181"/>
      <c r="N155" s="162"/>
    </row>
    <row r="156" spans="1:14" ht="13.5" x14ac:dyDescent="0.2">
      <c r="A156" s="86">
        <v>146</v>
      </c>
      <c r="B156" s="37"/>
      <c r="C156" s="37"/>
      <c r="D156" s="29"/>
      <c r="E156" s="176"/>
      <c r="F156" s="50"/>
      <c r="G156" s="50"/>
      <c r="H156" s="100"/>
      <c r="I156" s="101"/>
      <c r="J156" s="179">
        <f t="shared" si="2"/>
        <v>0</v>
      </c>
      <c r="K156" s="180"/>
      <c r="L156" s="180"/>
      <c r="M156" s="181"/>
      <c r="N156" s="162"/>
    </row>
    <row r="157" spans="1:14" ht="14.25" customHeight="1" x14ac:dyDescent="0.2">
      <c r="A157" s="86">
        <v>147</v>
      </c>
      <c r="B157" s="37"/>
      <c r="C157" s="37"/>
      <c r="D157" s="29"/>
      <c r="E157" s="176"/>
      <c r="F157" s="50"/>
      <c r="G157" s="50"/>
      <c r="H157" s="100"/>
      <c r="I157" s="101"/>
      <c r="J157" s="179">
        <f t="shared" si="2"/>
        <v>0</v>
      </c>
      <c r="K157" s="180"/>
      <c r="L157" s="180"/>
      <c r="M157" s="181"/>
      <c r="N157" s="162"/>
    </row>
    <row r="158" spans="1:14" ht="13.5" x14ac:dyDescent="0.2">
      <c r="A158" s="86">
        <v>148</v>
      </c>
      <c r="B158" s="37"/>
      <c r="C158" s="37"/>
      <c r="D158" s="29"/>
      <c r="E158" s="176"/>
      <c r="F158" s="50"/>
      <c r="G158" s="50"/>
      <c r="H158" s="100"/>
      <c r="I158" s="101"/>
      <c r="J158" s="179">
        <f t="shared" si="2"/>
        <v>0</v>
      </c>
      <c r="K158" s="180"/>
      <c r="L158" s="180"/>
      <c r="M158" s="181"/>
      <c r="N158" s="162"/>
    </row>
    <row r="159" spans="1:14" ht="13.5" x14ac:dyDescent="0.2">
      <c r="A159" s="86">
        <v>149</v>
      </c>
      <c r="B159" s="37"/>
      <c r="C159" s="37"/>
      <c r="D159" s="29"/>
      <c r="E159" s="176"/>
      <c r="F159" s="50"/>
      <c r="G159" s="50"/>
      <c r="H159" s="100"/>
      <c r="I159" s="101"/>
      <c r="J159" s="179">
        <f t="shared" si="2"/>
        <v>0</v>
      </c>
      <c r="K159" s="180"/>
      <c r="L159" s="180"/>
      <c r="M159" s="181"/>
      <c r="N159" s="162"/>
    </row>
    <row r="160" spans="1:14" ht="13.5" x14ac:dyDescent="0.2">
      <c r="A160" s="86">
        <v>150</v>
      </c>
      <c r="B160" s="37"/>
      <c r="C160" s="37"/>
      <c r="D160" s="29"/>
      <c r="E160" s="176"/>
      <c r="F160" s="50"/>
      <c r="G160" s="50"/>
      <c r="H160" s="100"/>
      <c r="I160" s="101"/>
      <c r="J160" s="179">
        <f t="shared" si="2"/>
        <v>0</v>
      </c>
      <c r="K160" s="180"/>
      <c r="L160" s="180"/>
      <c r="M160" s="181"/>
      <c r="N160" s="162"/>
    </row>
    <row r="161" spans="1:14" ht="13.5" x14ac:dyDescent="0.2">
      <c r="A161" s="86">
        <v>151</v>
      </c>
      <c r="B161" s="37"/>
      <c r="C161" s="37"/>
      <c r="D161" s="29"/>
      <c r="E161" s="176"/>
      <c r="F161" s="50"/>
      <c r="G161" s="50"/>
      <c r="H161" s="100"/>
      <c r="I161" s="101"/>
      <c r="J161" s="179">
        <f t="shared" si="2"/>
        <v>0</v>
      </c>
      <c r="K161" s="180"/>
      <c r="L161" s="180"/>
      <c r="M161" s="181"/>
      <c r="N161" s="162"/>
    </row>
    <row r="162" spans="1:14" ht="13.5" x14ac:dyDescent="0.2">
      <c r="A162" s="86">
        <v>152</v>
      </c>
      <c r="B162" s="37"/>
      <c r="C162" s="37"/>
      <c r="D162" s="29"/>
      <c r="E162" s="176"/>
      <c r="F162" s="50"/>
      <c r="G162" s="50"/>
      <c r="H162" s="100"/>
      <c r="I162" s="101"/>
      <c r="J162" s="179">
        <f t="shared" si="2"/>
        <v>0</v>
      </c>
      <c r="K162" s="180"/>
      <c r="L162" s="180"/>
      <c r="M162" s="181"/>
      <c r="N162" s="162"/>
    </row>
    <row r="163" spans="1:14" ht="13.5" x14ac:dyDescent="0.2">
      <c r="A163" s="86">
        <v>153</v>
      </c>
      <c r="B163" s="37"/>
      <c r="C163" s="37"/>
      <c r="D163" s="29"/>
      <c r="E163" s="176"/>
      <c r="F163" s="50"/>
      <c r="G163" s="50"/>
      <c r="H163" s="100"/>
      <c r="I163" s="101"/>
      <c r="J163" s="179">
        <f t="shared" si="2"/>
        <v>0</v>
      </c>
      <c r="K163" s="180"/>
      <c r="L163" s="180"/>
      <c r="M163" s="181"/>
      <c r="N163" s="162"/>
    </row>
    <row r="164" spans="1:14" ht="13.5" x14ac:dyDescent="0.2">
      <c r="A164" s="86">
        <v>154</v>
      </c>
      <c r="B164" s="37"/>
      <c r="C164" s="37"/>
      <c r="D164" s="29"/>
      <c r="E164" s="176"/>
      <c r="F164" s="50"/>
      <c r="G164" s="50"/>
      <c r="H164" s="100"/>
      <c r="I164" s="101"/>
      <c r="J164" s="179">
        <f t="shared" si="2"/>
        <v>0</v>
      </c>
      <c r="K164" s="180"/>
      <c r="L164" s="180"/>
      <c r="M164" s="181"/>
      <c r="N164" s="162"/>
    </row>
    <row r="165" spans="1:14" ht="13.5" x14ac:dyDescent="0.2">
      <c r="A165" s="86">
        <v>155</v>
      </c>
      <c r="B165" s="37"/>
      <c r="C165" s="37"/>
      <c r="D165" s="29"/>
      <c r="E165" s="176"/>
      <c r="F165" s="50"/>
      <c r="G165" s="50"/>
      <c r="H165" s="100"/>
      <c r="I165" s="101"/>
      <c r="J165" s="179">
        <f t="shared" si="2"/>
        <v>0</v>
      </c>
      <c r="K165" s="180"/>
      <c r="L165" s="180"/>
      <c r="M165" s="181"/>
      <c r="N165" s="162"/>
    </row>
    <row r="166" spans="1:14" ht="13.5" x14ac:dyDescent="0.2">
      <c r="A166" s="86">
        <v>156</v>
      </c>
      <c r="B166" s="37"/>
      <c r="C166" s="37"/>
      <c r="D166" s="29"/>
      <c r="E166" s="176"/>
      <c r="F166" s="50"/>
      <c r="G166" s="50"/>
      <c r="H166" s="100"/>
      <c r="I166" s="101"/>
      <c r="J166" s="179">
        <f t="shared" si="2"/>
        <v>0</v>
      </c>
      <c r="K166" s="180"/>
      <c r="L166" s="180"/>
      <c r="M166" s="181"/>
      <c r="N166" s="162"/>
    </row>
    <row r="167" spans="1:14" ht="13.5" x14ac:dyDescent="0.2">
      <c r="A167" s="86">
        <v>157</v>
      </c>
      <c r="B167" s="37"/>
      <c r="C167" s="37"/>
      <c r="D167" s="29"/>
      <c r="E167" s="176"/>
      <c r="F167" s="50"/>
      <c r="G167" s="50"/>
      <c r="H167" s="100"/>
      <c r="I167" s="101"/>
      <c r="J167" s="179">
        <f t="shared" si="2"/>
        <v>0</v>
      </c>
      <c r="K167" s="180"/>
      <c r="L167" s="180"/>
      <c r="M167" s="181"/>
      <c r="N167" s="162"/>
    </row>
    <row r="168" spans="1:14" ht="13.5" x14ac:dyDescent="0.2">
      <c r="A168" s="86">
        <v>158</v>
      </c>
      <c r="B168" s="37"/>
      <c r="C168" s="37"/>
      <c r="D168" s="29"/>
      <c r="E168" s="176"/>
      <c r="F168" s="50"/>
      <c r="G168" s="50"/>
      <c r="H168" s="100"/>
      <c r="I168" s="101"/>
      <c r="J168" s="179">
        <f t="shared" si="2"/>
        <v>0</v>
      </c>
      <c r="K168" s="180"/>
      <c r="L168" s="180"/>
      <c r="M168" s="181"/>
      <c r="N168" s="162"/>
    </row>
    <row r="169" spans="1:14" ht="13.5" x14ac:dyDescent="0.2">
      <c r="A169" s="86">
        <v>159</v>
      </c>
      <c r="B169" s="37"/>
      <c r="C169" s="37"/>
      <c r="D169" s="29"/>
      <c r="E169" s="176"/>
      <c r="F169" s="50"/>
      <c r="G169" s="50"/>
      <c r="H169" s="100"/>
      <c r="I169" s="101"/>
      <c r="J169" s="179">
        <f t="shared" si="2"/>
        <v>0</v>
      </c>
      <c r="K169" s="180"/>
      <c r="L169" s="180"/>
      <c r="M169" s="181"/>
      <c r="N169" s="162"/>
    </row>
    <row r="170" spans="1:14" x14ac:dyDescent="0.2">
      <c r="A170" s="86">
        <v>160</v>
      </c>
      <c r="B170" s="86"/>
      <c r="C170" s="86"/>
      <c r="D170" s="86"/>
      <c r="E170" s="177"/>
      <c r="F170" s="152"/>
      <c r="G170" s="152"/>
      <c r="H170" s="100"/>
      <c r="I170" s="101"/>
      <c r="J170" s="179">
        <f t="shared" si="2"/>
        <v>0</v>
      </c>
      <c r="K170" s="180"/>
      <c r="L170" s="180"/>
      <c r="M170" s="181"/>
      <c r="N170" s="162"/>
    </row>
    <row r="171" spans="1:14" x14ac:dyDescent="0.2">
      <c r="A171" s="86">
        <v>161</v>
      </c>
      <c r="B171" s="86"/>
      <c r="C171" s="86"/>
      <c r="D171" s="86"/>
      <c r="E171" s="177"/>
      <c r="F171" s="152"/>
      <c r="G171" s="152"/>
      <c r="H171" s="100"/>
      <c r="I171" s="101"/>
      <c r="J171" s="179">
        <f t="shared" si="2"/>
        <v>0</v>
      </c>
      <c r="K171" s="180"/>
      <c r="L171" s="180"/>
      <c r="M171" s="181"/>
      <c r="N171" s="162"/>
    </row>
    <row r="172" spans="1:14" x14ac:dyDescent="0.2">
      <c r="A172" s="86">
        <v>162</v>
      </c>
      <c r="B172" s="86"/>
      <c r="C172" s="86"/>
      <c r="D172" s="86"/>
      <c r="E172" s="177"/>
      <c r="F172" s="152"/>
      <c r="G172" s="152"/>
      <c r="H172" s="100"/>
      <c r="I172" s="101"/>
      <c r="J172" s="179">
        <f t="shared" si="2"/>
        <v>0</v>
      </c>
      <c r="K172" s="180"/>
      <c r="L172" s="180"/>
      <c r="M172" s="181"/>
      <c r="N172" s="162"/>
    </row>
    <row r="173" spans="1:14" x14ac:dyDescent="0.2">
      <c r="A173" s="86">
        <v>163</v>
      </c>
      <c r="B173" s="86"/>
      <c r="C173" s="86"/>
      <c r="D173" s="86"/>
      <c r="E173" s="177"/>
      <c r="F173" s="152"/>
      <c r="G173" s="152"/>
      <c r="H173" s="100"/>
      <c r="I173" s="101"/>
      <c r="J173" s="179">
        <f t="shared" si="2"/>
        <v>0</v>
      </c>
      <c r="K173" s="180"/>
      <c r="L173" s="180"/>
      <c r="M173" s="181"/>
      <c r="N173" s="162"/>
    </row>
    <row r="174" spans="1:14" x14ac:dyDescent="0.2">
      <c r="A174" s="86">
        <v>164</v>
      </c>
      <c r="B174" s="86"/>
      <c r="C174" s="86"/>
      <c r="D174" s="86"/>
      <c r="E174" s="177"/>
      <c r="F174" s="152"/>
      <c r="G174" s="152"/>
      <c r="H174" s="100"/>
      <c r="I174" s="101"/>
      <c r="J174" s="179">
        <f t="shared" si="2"/>
        <v>0</v>
      </c>
      <c r="K174" s="180"/>
      <c r="L174" s="180"/>
      <c r="M174" s="181"/>
      <c r="N174" s="162"/>
    </row>
    <row r="175" spans="1:14" x14ac:dyDescent="0.2">
      <c r="A175" s="86">
        <v>165</v>
      </c>
      <c r="B175" s="86"/>
      <c r="C175" s="86"/>
      <c r="D175" s="86"/>
      <c r="E175" s="177"/>
      <c r="F175" s="152"/>
      <c r="G175" s="152"/>
      <c r="H175" s="100"/>
      <c r="I175" s="101"/>
      <c r="J175" s="179">
        <f t="shared" si="2"/>
        <v>0</v>
      </c>
      <c r="K175" s="180"/>
      <c r="L175" s="180"/>
      <c r="M175" s="181"/>
      <c r="N175" s="162"/>
    </row>
    <row r="176" spans="1:14" x14ac:dyDescent="0.2">
      <c r="A176" s="86">
        <v>166</v>
      </c>
      <c r="B176" s="86"/>
      <c r="C176" s="86"/>
      <c r="D176" s="86"/>
      <c r="E176" s="177"/>
      <c r="F176" s="152"/>
      <c r="G176" s="152"/>
      <c r="H176" s="100"/>
      <c r="I176" s="101"/>
      <c r="J176" s="179">
        <f t="shared" si="2"/>
        <v>0</v>
      </c>
      <c r="K176" s="180"/>
      <c r="L176" s="180"/>
      <c r="M176" s="181"/>
      <c r="N176" s="162"/>
    </row>
    <row r="177" spans="1:14" x14ac:dyDescent="0.2">
      <c r="A177" s="86">
        <v>167</v>
      </c>
      <c r="B177" s="86"/>
      <c r="C177" s="86"/>
      <c r="D177" s="86"/>
      <c r="E177" s="177"/>
      <c r="F177" s="152"/>
      <c r="G177" s="152"/>
      <c r="H177" s="100"/>
      <c r="I177" s="101"/>
      <c r="J177" s="179">
        <f t="shared" si="2"/>
        <v>0</v>
      </c>
      <c r="K177" s="180"/>
      <c r="L177" s="180"/>
      <c r="M177" s="181"/>
      <c r="N177" s="162"/>
    </row>
    <row r="178" spans="1:14" x14ac:dyDescent="0.2">
      <c r="A178" s="86">
        <v>168</v>
      </c>
      <c r="B178" s="86"/>
      <c r="C178" s="86"/>
      <c r="D178" s="86"/>
      <c r="E178" s="177"/>
      <c r="F178" s="152"/>
      <c r="G178" s="152"/>
      <c r="H178" s="100"/>
      <c r="I178" s="101"/>
      <c r="J178" s="179">
        <f t="shared" si="2"/>
        <v>0</v>
      </c>
      <c r="K178" s="180"/>
      <c r="L178" s="180"/>
      <c r="M178" s="181"/>
      <c r="N178" s="162"/>
    </row>
    <row r="179" spans="1:14" x14ac:dyDescent="0.2">
      <c r="A179" s="86">
        <v>169</v>
      </c>
      <c r="B179" s="86"/>
      <c r="C179" s="86"/>
      <c r="D179" s="86"/>
      <c r="E179" s="177"/>
      <c r="F179" s="152"/>
      <c r="G179" s="152"/>
      <c r="H179" s="100"/>
      <c r="I179" s="101"/>
      <c r="J179" s="179">
        <f t="shared" si="2"/>
        <v>0</v>
      </c>
      <c r="K179" s="180"/>
      <c r="L179" s="180"/>
      <c r="M179" s="181"/>
      <c r="N179" s="162"/>
    </row>
    <row r="180" spans="1:14" x14ac:dyDescent="0.2">
      <c r="A180" s="86">
        <v>170</v>
      </c>
      <c r="B180" s="86"/>
      <c r="C180" s="86"/>
      <c r="D180" s="86"/>
      <c r="E180" s="177"/>
      <c r="F180" s="152"/>
      <c r="G180" s="152"/>
      <c r="H180" s="100"/>
      <c r="I180" s="101"/>
      <c r="J180" s="179">
        <f t="shared" si="2"/>
        <v>0</v>
      </c>
      <c r="K180" s="180"/>
      <c r="L180" s="180"/>
      <c r="M180" s="181"/>
      <c r="N180" s="162"/>
    </row>
    <row r="181" spans="1:14" x14ac:dyDescent="0.2">
      <c r="A181" s="86">
        <v>171</v>
      </c>
      <c r="B181" s="86"/>
      <c r="C181" s="86"/>
      <c r="D181" s="86"/>
      <c r="E181" s="177"/>
      <c r="F181" s="152"/>
      <c r="G181" s="152"/>
      <c r="H181" s="100"/>
      <c r="I181" s="101"/>
      <c r="J181" s="179">
        <f t="shared" si="2"/>
        <v>0</v>
      </c>
      <c r="K181" s="180"/>
      <c r="L181" s="180"/>
      <c r="M181" s="181"/>
      <c r="N181" s="162"/>
    </row>
    <row r="182" spans="1:14" x14ac:dyDescent="0.2">
      <c r="A182" s="86">
        <v>172</v>
      </c>
      <c r="B182" s="86"/>
      <c r="C182" s="86"/>
      <c r="D182" s="86"/>
      <c r="E182" s="177"/>
      <c r="F182" s="152"/>
      <c r="G182" s="152"/>
      <c r="H182" s="100"/>
      <c r="I182" s="101"/>
      <c r="J182" s="179">
        <f t="shared" si="2"/>
        <v>0</v>
      </c>
      <c r="K182" s="180"/>
      <c r="L182" s="180"/>
      <c r="M182" s="181"/>
      <c r="N182" s="162"/>
    </row>
    <row r="183" spans="1:14" x14ac:dyDescent="0.2">
      <c r="A183" s="86">
        <v>173</v>
      </c>
      <c r="B183" s="86"/>
      <c r="C183" s="86"/>
      <c r="D183" s="86"/>
      <c r="E183" s="177"/>
      <c r="F183" s="152"/>
      <c r="G183" s="152"/>
      <c r="H183" s="100"/>
      <c r="I183" s="101"/>
      <c r="J183" s="179">
        <f t="shared" si="2"/>
        <v>0</v>
      </c>
      <c r="K183" s="180"/>
      <c r="L183" s="180"/>
      <c r="M183" s="181"/>
      <c r="N183" s="162"/>
    </row>
    <row r="184" spans="1:14" x14ac:dyDescent="0.2">
      <c r="A184" s="86">
        <v>174</v>
      </c>
      <c r="B184" s="86"/>
      <c r="C184" s="86"/>
      <c r="D184" s="86"/>
      <c r="E184" s="177"/>
      <c r="F184" s="152"/>
      <c r="G184" s="152"/>
      <c r="H184" s="100"/>
      <c r="I184" s="101"/>
      <c r="J184" s="179">
        <f t="shared" si="2"/>
        <v>0</v>
      </c>
      <c r="K184" s="180"/>
      <c r="L184" s="180"/>
      <c r="M184" s="181"/>
      <c r="N184" s="162"/>
    </row>
    <row r="185" spans="1:14" x14ac:dyDescent="0.2">
      <c r="A185" s="86">
        <v>175</v>
      </c>
      <c r="B185" s="86"/>
      <c r="C185" s="86"/>
      <c r="D185" s="86"/>
      <c r="E185" s="177"/>
      <c r="F185" s="152"/>
      <c r="G185" s="152"/>
      <c r="H185" s="100"/>
      <c r="I185" s="101"/>
      <c r="J185" s="179">
        <f t="shared" si="2"/>
        <v>0</v>
      </c>
      <c r="K185" s="180"/>
      <c r="L185" s="180"/>
      <c r="M185" s="181"/>
      <c r="N185" s="162"/>
    </row>
    <row r="186" spans="1:14" x14ac:dyDescent="0.2">
      <c r="A186" s="86">
        <v>176</v>
      </c>
      <c r="B186" s="86"/>
      <c r="C186" s="86"/>
      <c r="D186" s="86"/>
      <c r="E186" s="177"/>
      <c r="F186" s="152"/>
      <c r="G186" s="152"/>
      <c r="H186" s="100"/>
      <c r="I186" s="101"/>
      <c r="J186" s="179">
        <f t="shared" si="2"/>
        <v>0</v>
      </c>
      <c r="K186" s="180"/>
      <c r="L186" s="180"/>
      <c r="M186" s="181"/>
      <c r="N186" s="162"/>
    </row>
    <row r="187" spans="1:14" x14ac:dyDescent="0.2">
      <c r="A187" s="86">
        <v>177</v>
      </c>
      <c r="B187" s="86"/>
      <c r="C187" s="86"/>
      <c r="D187" s="86"/>
      <c r="E187" s="177"/>
      <c r="F187" s="152"/>
      <c r="G187" s="152"/>
      <c r="H187" s="100"/>
      <c r="I187" s="101"/>
      <c r="J187" s="179">
        <f t="shared" si="2"/>
        <v>0</v>
      </c>
      <c r="K187" s="180"/>
      <c r="L187" s="180"/>
      <c r="M187" s="181"/>
      <c r="N187" s="162"/>
    </row>
    <row r="188" spans="1:14" x14ac:dyDescent="0.2">
      <c r="A188" s="86">
        <v>178</v>
      </c>
      <c r="B188" s="86"/>
      <c r="C188" s="86"/>
      <c r="D188" s="86"/>
      <c r="E188" s="177"/>
      <c r="F188" s="152"/>
      <c r="G188" s="152"/>
      <c r="H188" s="100"/>
      <c r="I188" s="101"/>
      <c r="J188" s="179">
        <f t="shared" si="2"/>
        <v>0</v>
      </c>
      <c r="K188" s="180"/>
      <c r="L188" s="180"/>
      <c r="M188" s="181"/>
      <c r="N188" s="162"/>
    </row>
    <row r="189" spans="1:14" x14ac:dyDescent="0.2">
      <c r="A189" s="86">
        <v>179</v>
      </c>
      <c r="B189" s="86"/>
      <c r="C189" s="86"/>
      <c r="D189" s="86"/>
      <c r="E189" s="177"/>
      <c r="F189" s="152"/>
      <c r="G189" s="152"/>
      <c r="H189" s="100"/>
      <c r="I189" s="101"/>
      <c r="J189" s="179">
        <f t="shared" si="2"/>
        <v>0</v>
      </c>
      <c r="K189" s="180"/>
      <c r="L189" s="180"/>
      <c r="M189" s="181"/>
      <c r="N189" s="162"/>
    </row>
    <row r="190" spans="1:14" x14ac:dyDescent="0.2">
      <c r="A190" s="86">
        <v>180</v>
      </c>
      <c r="B190" s="86"/>
      <c r="C190" s="86"/>
      <c r="D190" s="86"/>
      <c r="E190" s="177"/>
      <c r="F190" s="152"/>
      <c r="G190" s="152"/>
      <c r="H190" s="100"/>
      <c r="I190" s="101"/>
      <c r="J190" s="179">
        <f t="shared" si="2"/>
        <v>0</v>
      </c>
      <c r="K190" s="180"/>
      <c r="L190" s="180"/>
      <c r="M190" s="181"/>
      <c r="N190" s="162"/>
    </row>
    <row r="191" spans="1:14" x14ac:dyDescent="0.2">
      <c r="A191" s="86">
        <v>181</v>
      </c>
      <c r="B191" s="86"/>
      <c r="C191" s="86"/>
      <c r="D191" s="86"/>
      <c r="E191" s="177"/>
      <c r="F191" s="152"/>
      <c r="G191" s="152"/>
      <c r="H191" s="100"/>
      <c r="I191" s="101"/>
      <c r="J191" s="179">
        <f t="shared" si="2"/>
        <v>0</v>
      </c>
      <c r="K191" s="180"/>
      <c r="L191" s="180"/>
      <c r="M191" s="181"/>
      <c r="N191" s="162"/>
    </row>
    <row r="192" spans="1:14" x14ac:dyDescent="0.2">
      <c r="A192" s="86">
        <v>182</v>
      </c>
      <c r="B192" s="86"/>
      <c r="C192" s="86"/>
      <c r="D192" s="86"/>
      <c r="E192" s="177"/>
      <c r="F192" s="152"/>
      <c r="G192" s="152"/>
      <c r="H192" s="100"/>
      <c r="I192" s="101"/>
      <c r="J192" s="179">
        <f t="shared" si="2"/>
        <v>0</v>
      </c>
      <c r="K192" s="180"/>
      <c r="L192" s="180"/>
      <c r="M192" s="181"/>
      <c r="N192" s="162"/>
    </row>
    <row r="193" spans="1:14" x14ac:dyDescent="0.2">
      <c r="A193" s="86">
        <v>183</v>
      </c>
      <c r="B193" s="86"/>
      <c r="C193" s="86"/>
      <c r="D193" s="86"/>
      <c r="E193" s="177"/>
      <c r="F193" s="152"/>
      <c r="G193" s="152"/>
      <c r="H193" s="100"/>
      <c r="I193" s="101"/>
      <c r="J193" s="179">
        <f t="shared" si="2"/>
        <v>0</v>
      </c>
      <c r="K193" s="180"/>
      <c r="L193" s="180"/>
      <c r="M193" s="181"/>
      <c r="N193" s="162"/>
    </row>
    <row r="194" spans="1:14" x14ac:dyDescent="0.2">
      <c r="A194" s="86">
        <v>184</v>
      </c>
      <c r="B194" s="86"/>
      <c r="C194" s="86"/>
      <c r="D194" s="86"/>
      <c r="E194" s="177"/>
      <c r="F194" s="152"/>
      <c r="G194" s="152"/>
      <c r="H194" s="100"/>
      <c r="I194" s="101"/>
      <c r="J194" s="179">
        <f t="shared" si="2"/>
        <v>0</v>
      </c>
      <c r="K194" s="180"/>
      <c r="L194" s="180"/>
      <c r="M194" s="181"/>
      <c r="N194" s="162"/>
    </row>
    <row r="195" spans="1:14" x14ac:dyDescent="0.2">
      <c r="A195" s="86">
        <v>185</v>
      </c>
      <c r="B195" s="86"/>
      <c r="C195" s="86"/>
      <c r="D195" s="86"/>
      <c r="E195" s="177"/>
      <c r="F195" s="152"/>
      <c r="G195" s="152"/>
      <c r="H195" s="100"/>
      <c r="I195" s="101"/>
      <c r="J195" s="179">
        <f t="shared" si="2"/>
        <v>0</v>
      </c>
      <c r="K195" s="180"/>
      <c r="L195" s="180"/>
      <c r="M195" s="181"/>
      <c r="N195" s="162"/>
    </row>
    <row r="196" spans="1:14" x14ac:dyDescent="0.2">
      <c r="A196" s="86">
        <v>186</v>
      </c>
      <c r="B196" s="86"/>
      <c r="C196" s="86"/>
      <c r="D196" s="86"/>
      <c r="E196" s="177"/>
      <c r="F196" s="152"/>
      <c r="G196" s="152"/>
      <c r="H196" s="100"/>
      <c r="I196" s="101"/>
      <c r="J196" s="179">
        <f t="shared" si="2"/>
        <v>0</v>
      </c>
      <c r="K196" s="180"/>
      <c r="L196" s="180"/>
      <c r="M196" s="181"/>
      <c r="N196" s="162"/>
    </row>
    <row r="197" spans="1:14" x14ac:dyDescent="0.2">
      <c r="A197" s="86">
        <v>187</v>
      </c>
      <c r="B197" s="86"/>
      <c r="C197" s="86"/>
      <c r="D197" s="86"/>
      <c r="E197" s="177"/>
      <c r="F197" s="152"/>
      <c r="G197" s="152"/>
      <c r="H197" s="100"/>
      <c r="I197" s="101"/>
      <c r="J197" s="179">
        <f t="shared" si="2"/>
        <v>0</v>
      </c>
      <c r="K197" s="180"/>
      <c r="L197" s="180"/>
      <c r="M197" s="181"/>
      <c r="N197" s="162"/>
    </row>
    <row r="198" spans="1:14" x14ac:dyDescent="0.2">
      <c r="A198" s="86">
        <v>188</v>
      </c>
      <c r="B198" s="86"/>
      <c r="C198" s="86"/>
      <c r="D198" s="86"/>
      <c r="E198" s="177"/>
      <c r="F198" s="152"/>
      <c r="G198" s="152"/>
      <c r="H198" s="100"/>
      <c r="I198" s="101"/>
      <c r="J198" s="179">
        <f t="shared" si="2"/>
        <v>0</v>
      </c>
      <c r="K198" s="180"/>
      <c r="L198" s="180"/>
      <c r="M198" s="181"/>
      <c r="N198" s="162"/>
    </row>
    <row r="199" spans="1:14" x14ac:dyDescent="0.2">
      <c r="A199" s="86">
        <v>189</v>
      </c>
      <c r="B199" s="86"/>
      <c r="C199" s="86"/>
      <c r="D199" s="86"/>
      <c r="E199" s="177"/>
      <c r="F199" s="152"/>
      <c r="G199" s="152"/>
      <c r="H199" s="100"/>
      <c r="I199" s="101"/>
      <c r="J199" s="179">
        <f t="shared" si="2"/>
        <v>0</v>
      </c>
      <c r="K199" s="180"/>
      <c r="L199" s="180"/>
      <c r="M199" s="181"/>
      <c r="N199" s="162"/>
    </row>
    <row r="200" spans="1:14" x14ac:dyDescent="0.2">
      <c r="A200" s="86">
        <v>190</v>
      </c>
      <c r="B200" s="86"/>
      <c r="C200" s="86"/>
      <c r="D200" s="86"/>
      <c r="E200" s="177"/>
      <c r="F200" s="152"/>
      <c r="G200" s="152"/>
      <c r="H200" s="100"/>
      <c r="I200" s="101"/>
      <c r="J200" s="179">
        <f t="shared" si="2"/>
        <v>0</v>
      </c>
      <c r="K200" s="180"/>
      <c r="L200" s="180"/>
      <c r="M200" s="181"/>
      <c r="N200" s="162"/>
    </row>
    <row r="201" spans="1:14" ht="13.5" thickBot="1" x14ac:dyDescent="0.25">
      <c r="A201" s="86">
        <v>191</v>
      </c>
      <c r="B201" s="92"/>
      <c r="C201" s="92"/>
      <c r="D201" s="92"/>
      <c r="E201" s="178"/>
      <c r="F201" s="153"/>
      <c r="G201" s="153"/>
      <c r="H201" s="102"/>
      <c r="I201" s="103"/>
      <c r="J201" s="179">
        <f>IF(SUM(K201:N201)&lt;&gt;(H201*I201),"ERROR",(H201*I201))</f>
        <v>0</v>
      </c>
      <c r="K201" s="182"/>
      <c r="L201" s="182"/>
      <c r="M201" s="183"/>
      <c r="N201" s="162"/>
    </row>
    <row r="202" spans="1:14" ht="13.5" thickBot="1" x14ac:dyDescent="0.25">
      <c r="A202" s="296" t="s">
        <v>107</v>
      </c>
      <c r="B202" s="297"/>
      <c r="C202" s="297"/>
      <c r="D202" s="297"/>
      <c r="E202" s="297"/>
      <c r="F202" s="297"/>
      <c r="G202" s="298"/>
      <c r="H202" s="104">
        <f>SUM(H11:H201)</f>
        <v>0</v>
      </c>
      <c r="I202" s="105"/>
      <c r="J202" s="106">
        <f>IF(SUM(J11:J201)=SUM(K202:N202),SUM(J11:J201),"ERROR")</f>
        <v>0</v>
      </c>
      <c r="K202" s="107">
        <f>SUM(K11:K201)</f>
        <v>0</v>
      </c>
      <c r="L202" s="107">
        <f>SUM(L11:L201)</f>
        <v>0</v>
      </c>
      <c r="M202" s="108">
        <f>SUM(M11:M201)</f>
        <v>0</v>
      </c>
      <c r="N202" s="109">
        <f>SUM(N11:N201)</f>
        <v>0</v>
      </c>
    </row>
    <row r="203" spans="1:14" x14ac:dyDescent="0.2">
      <c r="A203" s="95"/>
      <c r="B203" s="96"/>
      <c r="C203" s="96"/>
      <c r="D203" s="96"/>
      <c r="E203" s="96"/>
      <c r="F203" s="96"/>
      <c r="G203" s="96"/>
      <c r="H203" s="97"/>
      <c r="I203" s="97"/>
      <c r="J203" s="97"/>
      <c r="K203" s="17"/>
      <c r="L203" s="17"/>
      <c r="M203" s="17"/>
    </row>
    <row r="204" spans="1:14" x14ac:dyDescent="0.2">
      <c r="A204" s="209" t="s">
        <v>86</v>
      </c>
      <c r="B204" s="210"/>
      <c r="C204" s="210"/>
      <c r="D204" s="210"/>
      <c r="E204" s="210"/>
      <c r="F204" s="210"/>
      <c r="G204" s="210"/>
      <c r="H204" s="210"/>
      <c r="I204" s="210"/>
      <c r="J204" s="210"/>
      <c r="K204" s="210"/>
      <c r="L204" s="17"/>
      <c r="M204" s="17"/>
    </row>
    <row r="205" spans="1:14" x14ac:dyDescent="0.2">
      <c r="A205" s="211" t="s">
        <v>83</v>
      </c>
      <c r="B205" s="211"/>
      <c r="C205" s="211"/>
      <c r="D205" s="211"/>
      <c r="E205" s="211"/>
      <c r="F205" s="211"/>
      <c r="G205" s="211"/>
      <c r="H205" s="211"/>
      <c r="I205" s="211"/>
      <c r="J205" s="211"/>
      <c r="K205" s="211"/>
      <c r="L205" s="17"/>
      <c r="M205" s="17"/>
    </row>
    <row r="206" spans="1:14" x14ac:dyDescent="0.2">
      <c r="A206" s="210" t="s">
        <v>84</v>
      </c>
      <c r="B206" s="210"/>
      <c r="C206" s="210"/>
      <c r="D206" s="210"/>
      <c r="E206" s="210"/>
      <c r="F206" s="210"/>
      <c r="G206" s="210"/>
      <c r="H206" s="210"/>
      <c r="I206" s="210"/>
      <c r="J206" s="210"/>
      <c r="K206" s="210"/>
      <c r="L206" s="17"/>
      <c r="M206" s="17"/>
    </row>
    <row r="207" spans="1:14" x14ac:dyDescent="0.2">
      <c r="A207" s="210" t="s">
        <v>85</v>
      </c>
      <c r="B207" s="210"/>
      <c r="C207" s="210"/>
      <c r="D207" s="210"/>
      <c r="E207" s="210"/>
      <c r="F207" s="210"/>
      <c r="G207" s="210"/>
      <c r="H207" s="210"/>
      <c r="I207" s="210"/>
      <c r="J207" s="210"/>
      <c r="K207" s="210"/>
      <c r="L207" s="17"/>
      <c r="M207" s="17"/>
    </row>
    <row r="208" spans="1:14" x14ac:dyDescent="0.2">
      <c r="A208" s="17"/>
      <c r="B208" s="17"/>
      <c r="C208" s="17"/>
      <c r="D208" s="17"/>
      <c r="E208" s="17"/>
      <c r="F208" s="17"/>
      <c r="G208" s="17"/>
      <c r="H208" s="72"/>
      <c r="I208" s="72"/>
      <c r="J208" s="72"/>
      <c r="K208" s="17"/>
      <c r="L208" s="17"/>
      <c r="M208" s="17"/>
    </row>
    <row r="209" spans="1:14" x14ac:dyDescent="0.2">
      <c r="A209" s="17"/>
      <c r="B209" s="17"/>
      <c r="C209" s="17"/>
      <c r="D209" s="17"/>
      <c r="E209" s="17"/>
      <c r="F209" s="17"/>
      <c r="G209" s="17"/>
      <c r="H209" s="72"/>
      <c r="I209" s="72"/>
      <c r="J209" s="72"/>
      <c r="K209" s="17"/>
      <c r="L209" s="17"/>
      <c r="M209" s="17"/>
    </row>
    <row r="210" spans="1:14" x14ac:dyDescent="0.2">
      <c r="A210" s="229" t="s">
        <v>119</v>
      </c>
      <c r="B210" s="230"/>
      <c r="C210" s="230"/>
      <c r="D210" s="230"/>
      <c r="E210" s="230"/>
      <c r="F210" s="230"/>
      <c r="G210" s="230"/>
      <c r="H210" s="230"/>
      <c r="I210" s="230"/>
      <c r="J210" s="230"/>
      <c r="K210" s="230"/>
      <c r="L210" s="230"/>
      <c r="M210" s="230"/>
      <c r="N210" s="231"/>
    </row>
    <row r="211" spans="1:14" x14ac:dyDescent="0.2">
      <c r="A211" s="232"/>
      <c r="B211" s="233"/>
      <c r="C211" s="233"/>
      <c r="D211" s="233"/>
      <c r="E211" s="233"/>
      <c r="F211" s="233"/>
      <c r="G211" s="233"/>
      <c r="H211" s="233"/>
      <c r="I211" s="233"/>
      <c r="J211" s="233"/>
      <c r="K211" s="233"/>
      <c r="L211" s="233"/>
      <c r="M211" s="233"/>
      <c r="N211" s="234"/>
    </row>
    <row r="212" spans="1:14" x14ac:dyDescent="0.2">
      <c r="A212" s="235"/>
      <c r="B212" s="236"/>
      <c r="C212" s="236"/>
      <c r="D212" s="236"/>
      <c r="E212" s="236"/>
      <c r="F212" s="236"/>
      <c r="G212" s="236"/>
      <c r="H212" s="236"/>
      <c r="I212" s="236"/>
      <c r="J212" s="236"/>
      <c r="K212" s="236"/>
      <c r="L212" s="236"/>
      <c r="M212" s="236"/>
      <c r="N212" s="237"/>
    </row>
  </sheetData>
  <sheetProtection password="C881" sheet="1" objects="1" scenarios="1" deleteRows="0"/>
  <mergeCells count="14">
    <mergeCell ref="D2:K2"/>
    <mergeCell ref="D3:K3"/>
    <mergeCell ref="D4:J4"/>
    <mergeCell ref="A7:K7"/>
    <mergeCell ref="A8:K8"/>
    <mergeCell ref="A210:N212"/>
    <mergeCell ref="A207:K207"/>
    <mergeCell ref="K9:N9"/>
    <mergeCell ref="A6:N6"/>
    <mergeCell ref="B9:C9"/>
    <mergeCell ref="A202:G202"/>
    <mergeCell ref="A204:K204"/>
    <mergeCell ref="A205:K205"/>
    <mergeCell ref="A206:K206"/>
  </mergeCells>
  <dataValidations count="3">
    <dataValidation type="date" allowBlank="1" showInputMessage="1" showErrorMessage="1" sqref="E11:F201">
      <formula1>42004</formula1>
      <formula2>42459</formula2>
    </dataValidation>
    <dataValidation type="date" allowBlank="1" showInputMessage="1" showErrorMessage="1" sqref="G12:G201">
      <formula1>42004</formula1>
      <formula2>42521</formula2>
    </dataValidation>
    <dataValidation type="date" allowBlank="1" showInputMessage="1" showErrorMessage="1" sqref="G11">
      <formula1>42004</formula1>
      <formula2>42521</formula2>
    </dataValidation>
  </dataValidations>
  <pageMargins left="0" right="0" top="0" bottom="0.35433070866141736" header="0.31496062992125984" footer="0.19685039370078741"/>
  <pageSetup paperSize="9" scale="78"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DETALLE GASTO PERSONAL</vt:lpstr>
      <vt:lpstr>COSTES INDIRECTOS</vt:lpstr>
      <vt:lpstr>ARREND SERV (AUTONOMOS)</vt:lpstr>
      <vt:lpstr>PRESUPUESTO TOTAL</vt:lpstr>
      <vt:lpstr>F. FINANCIACION</vt:lpstr>
      <vt:lpstr>RELACIÓN GTOS INDIRECTOS</vt:lpstr>
      <vt:lpstr>RELACIÓN GTOS CORRIENTES</vt:lpstr>
      <vt:lpstr>'ARREND SERV (AUTONOMOS)'!Área_de_impresión</vt:lpstr>
      <vt:lpstr>'COSTES INDIRECTOS'!Área_de_impresión</vt:lpstr>
      <vt:lpstr>'DETALLE GASTO PERSONAL'!Área_de_impresión</vt:lpstr>
      <vt:lpstr>'F. FINANCIACION'!Área_de_impresión</vt:lpstr>
      <vt:lpstr>'PRESUPUESTO TOTAL'!Área_de_impresión</vt:lpstr>
      <vt:lpstr>'RELACIÓN GTOS CORRIENTES'!Área_de_impresión</vt:lpstr>
      <vt:lpstr>'RELACIÓN GTOS INDIRECTOS'!Área_de_impresión</vt:lpstr>
      <vt:lpstr>'DETALLE GASTO PERSONAL'!Títulos_a_imprimir</vt:lpstr>
      <vt:lpstr>'RELACIÓN GTOS CORRIENTES'!Títulos_a_imprimir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AA.SS.</dc:creator>
  <cp:lastModifiedBy>usuariocabildo</cp:lastModifiedBy>
  <cp:lastPrinted>2019-01-03T12:04:46Z</cp:lastPrinted>
  <dcterms:created xsi:type="dcterms:W3CDTF">2009-03-21T10:00:04Z</dcterms:created>
  <dcterms:modified xsi:type="dcterms:W3CDTF">2019-02-12T09:49:07Z</dcterms:modified>
</cp:coreProperties>
</file>