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\\srvdatos\servasoc\Comun\SUBVENCIONES\NOMINADAS\2022\NOMINADAS 2022\Anexos\"/>
    </mc:Choice>
  </mc:AlternateContent>
  <bookViews>
    <workbookView xWindow="-15" yWindow="6015" windowWidth="15480" windowHeight="6060" activeTab="4"/>
  </bookViews>
  <sheets>
    <sheet name="DETALLE GASTO PERSONAL" sheetId="13" r:id="rId1"/>
    <sheet name="COSTES INDIRECTOS" sheetId="14" r:id="rId2"/>
    <sheet name="ARREND SERVICIO RÉGIMEN AUTONOM" sheetId="15" r:id="rId3"/>
    <sheet name="PRESUPUESTO TOTAL" sheetId="9" r:id="rId4"/>
    <sheet name="F. FINANCIACION" sheetId="10" r:id="rId5"/>
  </sheets>
  <definedNames>
    <definedName name="_xlnm.Print_Area" localSheetId="2">'ARREND SERVICIO RÉGIMEN AUTONOM'!$A$1:$J$34</definedName>
    <definedName name="_xlnm.Print_Area" localSheetId="1">'COSTES INDIRECTOS'!$A$1:$D$42</definedName>
    <definedName name="_xlnm.Print_Area" localSheetId="0">'DETALLE GASTO PERSONAL'!$A$1:$M$40</definedName>
    <definedName name="_xlnm.Print_Area" localSheetId="4">'F. FINANCIACION'!$A$1:$F$25</definedName>
    <definedName name="_xlnm.Print_Area" localSheetId="3">'PRESUPUESTO TOTAL'!$A$1:$E$50</definedName>
  </definedNames>
  <calcPr calcId="152511" fullPrecision="0"/>
</workbook>
</file>

<file path=xl/calcChain.xml><?xml version="1.0" encoding="utf-8"?>
<calcChain xmlns="http://schemas.openxmlformats.org/spreadsheetml/2006/main">
  <c r="H14" i="15" l="1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13" i="15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J15" i="13" l="1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14" i="13"/>
  <c r="I15" i="13"/>
  <c r="K15" i="13" s="1"/>
  <c r="I16" i="13"/>
  <c r="I17" i="13"/>
  <c r="I18" i="13"/>
  <c r="K18" i="13" s="1"/>
  <c r="I19" i="13"/>
  <c r="K19" i="13" s="1"/>
  <c r="I20" i="13"/>
  <c r="K20" i="13" s="1"/>
  <c r="I21" i="13"/>
  <c r="K21" i="13" s="1"/>
  <c r="I22" i="13"/>
  <c r="I23" i="13"/>
  <c r="I24" i="13"/>
  <c r="K24" i="13" s="1"/>
  <c r="I25" i="13"/>
  <c r="K25" i="13" s="1"/>
  <c r="I26" i="13"/>
  <c r="K26" i="13" s="1"/>
  <c r="I27" i="13"/>
  <c r="K27" i="13" s="1"/>
  <c r="I28" i="13"/>
  <c r="I29" i="13"/>
  <c r="I30" i="13"/>
  <c r="K30" i="13" s="1"/>
  <c r="I31" i="13"/>
  <c r="K31" i="13" s="1"/>
  <c r="I32" i="13"/>
  <c r="K32" i="13" s="1"/>
  <c r="I33" i="13"/>
  <c r="K33" i="13" s="1"/>
  <c r="I34" i="13"/>
  <c r="I14" i="13"/>
  <c r="L35" i="13"/>
  <c r="C12" i="9" s="1"/>
  <c r="M35" i="13"/>
  <c r="D12" i="9"/>
  <c r="H14" i="13"/>
  <c r="B14" i="9"/>
  <c r="B37" i="9"/>
  <c r="B36" i="9"/>
  <c r="B35" i="9"/>
  <c r="B38" i="9" s="1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13" i="15"/>
  <c r="G35" i="13"/>
  <c r="F35" i="13"/>
  <c r="D32" i="14"/>
  <c r="D41" i="9" s="1"/>
  <c r="C32" i="14"/>
  <c r="C41" i="9" s="1"/>
  <c r="B12" i="14"/>
  <c r="B32" i="14" s="1"/>
  <c r="B41" i="9" s="1"/>
  <c r="J29" i="15"/>
  <c r="D32" i="9" s="1"/>
  <c r="D33" i="9" s="1"/>
  <c r="I29" i="15"/>
  <c r="C32" i="9" s="1"/>
  <c r="C33" i="9" s="1"/>
  <c r="G29" i="15"/>
  <c r="D38" i="9"/>
  <c r="K23" i="13" l="1"/>
  <c r="K34" i="13"/>
  <c r="K28" i="13"/>
  <c r="K22" i="13"/>
  <c r="K16" i="13"/>
  <c r="K29" i="13"/>
  <c r="K17" i="13"/>
  <c r="H29" i="15"/>
  <c r="B32" i="9" s="1"/>
  <c r="B33" i="9" s="1"/>
  <c r="D39" i="9"/>
  <c r="D43" i="9" s="1"/>
  <c r="C39" i="9"/>
  <c r="C43" i="9" s="1"/>
  <c r="B10" i="10" s="1"/>
  <c r="K14" i="13"/>
  <c r="H35" i="13"/>
  <c r="J35" i="13"/>
  <c r="B11" i="9" s="1"/>
  <c r="I35" i="13"/>
  <c r="B10" i="9" s="1"/>
  <c r="K35" i="13" l="1"/>
  <c r="B12" i="9" s="1"/>
  <c r="B39" i="9" s="1"/>
  <c r="B43" i="9" s="1"/>
  <c r="B42" i="9" s="1"/>
  <c r="B33" i="14" l="1"/>
  <c r="B16" i="10"/>
  <c r="C10" i="10" s="1"/>
  <c r="C16" i="10" s="1"/>
  <c r="G47" i="9"/>
  <c r="C12" i="10" l="1"/>
  <c r="C14" i="10"/>
  <c r="C15" i="10"/>
  <c r="C11" i="10"/>
  <c r="C13" i="10"/>
</calcChain>
</file>

<file path=xl/sharedStrings.xml><?xml version="1.0" encoding="utf-8"?>
<sst xmlns="http://schemas.openxmlformats.org/spreadsheetml/2006/main" count="132" uniqueCount="94">
  <si>
    <t>%</t>
  </si>
  <si>
    <t>TOTAL INGRESOS</t>
  </si>
  <si>
    <t>CABILDO</t>
  </si>
  <si>
    <t>OTRAS FUENTES</t>
  </si>
  <si>
    <t>PROCEDENCIA</t>
  </si>
  <si>
    <t>Aportación de usuarios</t>
  </si>
  <si>
    <t xml:space="preserve">TOTAL </t>
  </si>
  <si>
    <t>NO PROCEDE</t>
  </si>
  <si>
    <t>FUENTES DE FINANCIACIÓN DEL PROYECTO</t>
  </si>
  <si>
    <t>TOTAL</t>
  </si>
  <si>
    <t>SUBTOTAL GASTOS CORRIENTES</t>
  </si>
  <si>
    <t>SUBTOTAL  EQUIPAMIENTOS</t>
  </si>
  <si>
    <t>FINANCIACION</t>
  </si>
  <si>
    <t>Seguridad Social (empresa)</t>
  </si>
  <si>
    <t xml:space="preserve">Nº horas/sem    </t>
  </si>
  <si>
    <t>JORNADA LABORAL</t>
  </si>
  <si>
    <t>Gobierno de Canarias (especificar Consejería):</t>
  </si>
  <si>
    <t>Otra Administración Pública (especificar):</t>
  </si>
  <si>
    <t xml:space="preserve">Iniciativa privada (especificar): </t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</si>
  <si>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</si>
  <si>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</si>
  <si>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</si>
  <si>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</si>
  <si>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</si>
  <si>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EQUIPAMIENTO</t>
  </si>
  <si>
    <t>Otros suministros (especificar)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</si>
  <si>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</si>
  <si>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</si>
  <si>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</si>
  <si>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</si>
  <si>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</si>
  <si>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</si>
  <si>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</si>
  <si>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</si>
  <si>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</si>
  <si>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</si>
  <si>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</si>
  <si>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</si>
  <si>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</si>
  <si>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</si>
  <si>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COSTE TOTAL DEL PROYECTO</t>
  </si>
  <si>
    <t xml:space="preserve">Material didáctico y de taller  </t>
  </si>
  <si>
    <t xml:space="preserve">TOTAL COSTES INDIRECTOS   </t>
  </si>
  <si>
    <t>Límite máximo del Coste indirecto: 5%</t>
  </si>
  <si>
    <t>Material de oficina e informático no inventariable</t>
  </si>
  <si>
    <t>Mobiliario</t>
  </si>
  <si>
    <t>Si la casilla marca "ERROR", revisar importe de costes indirectos, al superar el máximo permitido</t>
  </si>
  <si>
    <t>ENTIDAD SOLICITANTE:</t>
  </si>
  <si>
    <t xml:space="preserve">DENOMINACIÓN PROYECTO: </t>
  </si>
  <si>
    <t xml:space="preserve"> PRESUPUESTO DE GASTOS DEL PROYECTO</t>
  </si>
  <si>
    <t>DENOMINACIÓN DEL PROYECTO:</t>
  </si>
  <si>
    <t xml:space="preserve">COSTES INDIRECTOS </t>
  </si>
  <si>
    <r>
      <t xml:space="preserve">TOTAL COSTES INDIRECTOS                                                  </t>
    </r>
    <r>
      <rPr>
        <sz val="9"/>
        <rFont val="Optima"/>
        <family val="2"/>
      </rPr>
      <t xml:space="preserve"> Se desglosarán en hoja "Costes indirectos"</t>
    </r>
  </si>
  <si>
    <t>GASTOS CORRIENTES</t>
  </si>
  <si>
    <t xml:space="preserve">Actividades de ocio (especificar) </t>
  </si>
  <si>
    <t xml:space="preserve">ENTIDAD SOLICITANTE: </t>
  </si>
  <si>
    <t>IMPUTACIÓN AL PROYECTO</t>
  </si>
  <si>
    <t xml:space="preserve"> FUENTES DE FINANCIACION</t>
  </si>
  <si>
    <t>Las columnas sombreadas se rellenan automáticamente, no será necesario su cumplimentación.</t>
  </si>
  <si>
    <t>(2) Las celdas sombreadas se rellenan automáticamente, no será necesario su cumplimentación.</t>
  </si>
  <si>
    <t xml:space="preserve"> Remuneración (sueldo+SS trabajador+IRPF) </t>
  </si>
  <si>
    <t xml:space="preserve">Remuneración (sueldo+SS trabajador+IRPF) </t>
  </si>
  <si>
    <t>COSTE TOTAL SEMANAL</t>
  </si>
  <si>
    <t xml:space="preserve">Arrendamiento de Servicio (Contratación en régimen autonómo) </t>
  </si>
  <si>
    <t>Auditoría, Gestoría y Asesoría</t>
  </si>
  <si>
    <t>DETALLE DE ARRENDAMIENTO DE SERVICIOS (EN RÉGIMEN DE AUTÓNOMOS)</t>
  </si>
  <si>
    <t>Nº horas/sem  contrato laboral</t>
  </si>
  <si>
    <t>Cabildo de Gran Canaria</t>
  </si>
  <si>
    <t>Fecha de la firma electrónica del documento</t>
  </si>
  <si>
    <t>Fecha de firma del documento electrónico</t>
  </si>
  <si>
    <t>Fecha de la firma del documento electrónico</t>
  </si>
  <si>
    <t xml:space="preserve">DENOMINACIÓN DEL PROYECTO: </t>
  </si>
  <si>
    <t>Firma electrónica del representante legal de la entidad</t>
  </si>
  <si>
    <t>GASTOS DE PERSONAL</t>
  </si>
  <si>
    <t>Arrendamiento de Servicio: Contratación de persona jurídica (Según detalle Anexo III)</t>
  </si>
  <si>
    <t>Financiación propia (Incluir la cuota de socios)</t>
  </si>
  <si>
    <t>Nº trabajadores</t>
  </si>
  <si>
    <t>Categoria profesional</t>
  </si>
  <si>
    <t>Periodo contratación en el proyecto (nº meses o parte propocional)</t>
  </si>
  <si>
    <t xml:space="preserve">TOTAL COSTE BRUTO MENSUAL </t>
  </si>
  <si>
    <t>COSTE BRUTO PROYECTO</t>
  </si>
  <si>
    <t>Coste hora</t>
  </si>
  <si>
    <t>Nº horas mensuales</t>
  </si>
  <si>
    <t>COSTE TOTAL MENSUAL</t>
  </si>
  <si>
    <t>% horas imputadas al proyecto</t>
  </si>
  <si>
    <t xml:space="preserve">COSTE BRUTO MENSUAL </t>
  </si>
  <si>
    <t>TOTAL COSTE BRUTO PROYECTO</t>
  </si>
  <si>
    <t>Periodo contratación. Ejemplo: 01/01/XX a 31/01/XX)</t>
  </si>
  <si>
    <t xml:space="preserve">Firma electrónica del representante legal de la entidad </t>
  </si>
  <si>
    <t xml:space="preserve"> IMPORTE         (2)</t>
  </si>
  <si>
    <t xml:space="preserve">SUBVENCION     
Prevista / Solicitada / Concedida (1)             </t>
  </si>
  <si>
    <t>(1) Adjuntar la solicitud o resolucion de concesion o convenio en caso de otras subvenciones, ayudas, ingresos o recursos concedidos o solicitados para la financiacion de la misma actividad</t>
  </si>
  <si>
    <t>ANEXO IV  NOMINATIVAS</t>
  </si>
  <si>
    <t>ANEXO IV NOMINATIVAS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</si>
</sst>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11"/>
      <name val="Optima"/>
      <family val="2"/>
    </font>
    <font>
      <sz val="5"/>
      <name val="Optima"/>
      <family val="2"/>
    </font>
    <font>
      <i/>
      <sz val="9"/>
      <name val="Optima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Optima"/>
    </font>
    <font>
      <sz val="8"/>
      <color rgb="FF000000"/>
      <name val="Segoe UI"/>
      <family val="2"/>
    </font>
    <font>
      <b/>
      <sz val="8"/>
      <color rgb="FFFF0000"/>
      <name val="Optima"/>
    </font>
    <font>
      <b/>
      <sz val="10"/>
      <name val="Optima"/>
    </font>
    <font>
      <sz val="9"/>
      <name val="Arial"/>
      <family val="2"/>
    </font>
    <font>
      <sz val="10"/>
      <name val="Optim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right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justify"/>
      <protection locked="0"/>
    </xf>
    <xf numFmtId="0" fontId="9" fillId="0" borderId="0" xfId="0" applyFont="1" applyProtection="1">
      <protection locked="0"/>
    </xf>
    <xf numFmtId="164" fontId="3" fillId="3" borderId="11" xfId="0" applyNumberFormat="1" applyFont="1" applyFill="1" applyBorder="1" applyAlignment="1" applyProtection="1">
      <alignment horizontal="right" vertical="center" wrapText="1"/>
    </xf>
    <xf numFmtId="164" fontId="8" fillId="3" borderId="13" xfId="0" applyNumberFormat="1" applyFont="1" applyFill="1" applyBorder="1" applyAlignment="1" applyProtection="1">
      <alignment horizontal="right" vertical="center"/>
    </xf>
    <xf numFmtId="164" fontId="3" fillId="5" borderId="1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</xf>
    <xf numFmtId="164" fontId="3" fillId="5" borderId="1" xfId="0" applyNumberFormat="1" applyFont="1" applyFill="1" applyBorder="1" applyAlignment="1" applyProtection="1">
      <alignment horizontal="right" vertical="center" wrapText="1"/>
    </xf>
    <xf numFmtId="1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1" xfId="0" applyNumberFormat="1" applyFont="1" applyFill="1" applyBorder="1" applyAlignment="1" applyProtection="1">
      <alignment horizontal="right" vertical="center" wrapText="1"/>
    </xf>
    <xf numFmtId="164" fontId="5" fillId="5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4" fontId="4" fillId="5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1" xfId="0" applyNumberFormat="1" applyFont="1" applyFill="1" applyBorder="1" applyAlignment="1" applyProtection="1">
      <alignment horizontal="right" vertical="center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164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right" vertical="center" wrapText="1"/>
      <protection locked="0"/>
    </xf>
    <xf numFmtId="10" fontId="3" fillId="3" borderId="2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center" vertical="center" wrapText="1"/>
    </xf>
    <xf numFmtId="164" fontId="5" fillId="5" borderId="1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vertical="center" wrapText="1"/>
      <protection locked="0"/>
    </xf>
    <xf numFmtId="1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15" xfId="0" applyFont="1" applyFill="1" applyBorder="1" applyAlignment="1" applyProtection="1">
      <alignment horizontal="center" vertical="center" wrapText="1"/>
      <protection locked="0"/>
    </xf>
    <xf numFmtId="0" fontId="17" fillId="3" borderId="16" xfId="0" applyFont="1" applyFill="1" applyBorder="1" applyAlignment="1" applyProtection="1">
      <alignment horizontal="center" vertical="center" wrapText="1"/>
      <protection locked="0"/>
    </xf>
    <xf numFmtId="0" fontId="17" fillId="3" borderId="21" xfId="0" applyFont="1" applyFill="1" applyBorder="1" applyAlignment="1" applyProtection="1">
      <alignment horizontal="center" vertical="center" wrapText="1"/>
      <protection locked="0"/>
    </xf>
    <xf numFmtId="0" fontId="17" fillId="3" borderId="22" xfId="0" applyFont="1" applyFill="1" applyBorder="1" applyAlignment="1" applyProtection="1">
      <alignment horizontal="center" vertical="center" wrapText="1"/>
      <protection locked="0"/>
    </xf>
    <xf numFmtId="0" fontId="17" fillId="3" borderId="2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6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17" fillId="3" borderId="19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3" fillId="3" borderId="11" xfId="0" applyNumberFormat="1" applyFont="1" applyFill="1" applyBorder="1" applyAlignment="1" applyProtection="1">
      <alignment horizontal="center" vertical="center" textRotation="44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 textRotation="44" wrapText="1"/>
      <protection locked="0"/>
    </xf>
    <xf numFmtId="164" fontId="1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0</xdr:row>
      <xdr:rowOff>28575</xdr:rowOff>
    </xdr:from>
    <xdr:to>
      <xdr:col>0</xdr:col>
      <xdr:colOff>1914525</xdr:colOff>
      <xdr:row>5</xdr:row>
      <xdr:rowOff>38100</xdr:rowOff>
    </xdr:to>
    <xdr:pic>
      <xdr:nvPicPr>
        <xdr:cNvPr id="4097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28575"/>
          <a:ext cx="10287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76200</xdr:colOff>
      <xdr:row>1</xdr:row>
      <xdr:rowOff>19050</xdr:rowOff>
    </xdr:from>
    <xdr:to>
      <xdr:col>13</xdr:col>
      <xdr:colOff>0</xdr:colOff>
      <xdr:row>4</xdr:row>
      <xdr:rowOff>152400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5343525" y="18097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47625</xdr:rowOff>
    </xdr:from>
    <xdr:to>
      <xdr:col>0</xdr:col>
      <xdr:colOff>1038225</xdr:colOff>
      <xdr:row>5</xdr:row>
      <xdr:rowOff>9525</xdr:rowOff>
    </xdr:to>
    <xdr:pic>
      <xdr:nvPicPr>
        <xdr:cNvPr id="1025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47625"/>
          <a:ext cx="914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123825</xdr:rowOff>
    </xdr:from>
    <xdr:to>
      <xdr:col>4</xdr:col>
      <xdr:colOff>0</xdr:colOff>
      <xdr:row>4</xdr:row>
      <xdr:rowOff>95250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85975" y="12382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Optima" panose="020B0502050508020304" pitchFamily="2" charset="0"/>
            </a:rPr>
            <a:t>CONSEJERÍA DE GOBIERNO DE POLÍTICA SOCIAL Y ACCESIBILIDAD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66675</xdr:rowOff>
    </xdr:from>
    <xdr:to>
      <xdr:col>0</xdr:col>
      <xdr:colOff>1228725</xdr:colOff>
      <xdr:row>5</xdr:row>
      <xdr:rowOff>76200</xdr:rowOff>
    </xdr:to>
    <xdr:pic>
      <xdr:nvPicPr>
        <xdr:cNvPr id="2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667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76200</xdr:colOff>
      <xdr:row>1</xdr:row>
      <xdr:rowOff>19050</xdr:rowOff>
    </xdr:from>
    <xdr:to>
      <xdr:col>10</xdr:col>
      <xdr:colOff>0</xdr:colOff>
      <xdr:row>4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343525" y="190500"/>
          <a:ext cx="29718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25</xdr:row>
      <xdr:rowOff>123825</xdr:rowOff>
    </xdr:from>
    <xdr:ext cx="184731" cy="264560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2</xdr:row>
      <xdr:rowOff>209550</xdr:rowOff>
    </xdr:to>
    <xdr:pic>
      <xdr:nvPicPr>
        <xdr:cNvPr id="3074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2838450</xdr:colOff>
      <xdr:row>0</xdr:row>
      <xdr:rowOff>247650</xdr:rowOff>
    </xdr:from>
    <xdr:to>
      <xdr:col>3</xdr:col>
      <xdr:colOff>561975</xdr:colOff>
      <xdr:row>2</xdr:row>
      <xdr:rowOff>219075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838450" y="247650"/>
          <a:ext cx="2505075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161925</xdr:rowOff>
    </xdr:from>
    <xdr:to>
      <xdr:col>0</xdr:col>
      <xdr:colOff>1085850</xdr:colOff>
      <xdr:row>3</xdr:row>
      <xdr:rowOff>123825</xdr:rowOff>
    </xdr:to>
    <xdr:pic>
      <xdr:nvPicPr>
        <xdr:cNvPr id="2049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6192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1190625</xdr:colOff>
      <xdr:row>19</xdr:row>
      <xdr:rowOff>276225</xdr:rowOff>
    </xdr:from>
    <xdr:ext cx="184731" cy="264560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142875</xdr:colOff>
      <xdr:row>0</xdr:row>
      <xdr:rowOff>47625</xdr:rowOff>
    </xdr:from>
    <xdr:to>
      <xdr:col>3</xdr:col>
      <xdr:colOff>1647825</xdr:colOff>
      <xdr:row>2</xdr:row>
      <xdr:rowOff>38100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181350" y="4762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95250</xdr:rowOff>
        </xdr:from>
        <xdr:to>
          <xdr:col>3</xdr:col>
          <xdr:colOff>581025</xdr:colOff>
          <xdr:row>10</xdr:row>
          <xdr:rowOff>323850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Prevista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1476375</xdr:colOff>
          <xdr:row>10</xdr:row>
          <xdr:rowOff>104775</xdr:rowOff>
        </xdr:from>
        <xdr:to>
          <xdr:col>3</xdr:col>
          <xdr:colOff>2047875</xdr:colOff>
          <xdr:row>10</xdr:row>
          <xdr:rowOff>304800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Concedida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10</xdr:row>
          <xdr:rowOff>85725</xdr:rowOff>
        </xdr:from>
        <xdr:to>
          <xdr:col>3</xdr:col>
          <xdr:colOff>1371600</xdr:colOff>
          <xdr:row>10</xdr:row>
          <xdr:rowOff>342900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Solicitada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85725</xdr:rowOff>
        </xdr:from>
        <xdr:to>
          <xdr:col>3</xdr:col>
          <xdr:colOff>590550</xdr:colOff>
          <xdr:row>11</xdr:row>
          <xdr:rowOff>314325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Prevista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11</xdr:row>
          <xdr:rowOff>47625</xdr:rowOff>
        </xdr:from>
        <xdr:to>
          <xdr:col>3</xdr:col>
          <xdr:colOff>1371600</xdr:colOff>
          <xdr:row>11</xdr:row>
          <xdr:rowOff>295275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Solicitada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1476375</xdr:colOff>
          <xdr:row>11</xdr:row>
          <xdr:rowOff>76200</xdr:rowOff>
        </xdr:from>
        <xdr:to>
          <xdr:col>3</xdr:col>
          <xdr:colOff>2047875</xdr:colOff>
          <xdr:row>11</xdr:row>
          <xdr:rowOff>276225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Concedida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47625</xdr:rowOff>
        </xdr:from>
        <xdr:to>
          <xdr:col>3</xdr:col>
          <xdr:colOff>581025</xdr:colOff>
          <xdr:row>12</xdr:row>
          <xdr:rowOff>276225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Prevista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12</xdr:row>
          <xdr:rowOff>38100</xdr:rowOff>
        </xdr:from>
        <xdr:to>
          <xdr:col>3</xdr:col>
          <xdr:colOff>1381125</xdr:colOff>
          <xdr:row>12</xdr:row>
          <xdr:rowOff>276225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Solicitada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1476375</xdr:colOff>
          <xdr:row>12</xdr:row>
          <xdr:rowOff>57150</xdr:rowOff>
        </xdr:from>
        <xdr:to>
          <xdr:col>3</xdr:col>
          <xdr:colOff>2047875</xdr:colOff>
          <xdr:row>12</xdr:row>
          <xdr:rowOff>257175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Concedida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A4" zoomScaleNormal="100" workbookViewId="0">
      <selection activeCell="A8" sqref="A8:M8"/>
    </sheetView>
  </sheetViews>
  <sheetFormatPr baseColWidth="10" defaultColWidth="11.42578125" defaultRowHeight="13.5" x14ac:dyDescent="0.2"/>
  <cols>
    <col min="1" max="1" width="32.7109375" style="24" customWidth="1"/>
    <col min="2" max="2" width="12.42578125" style="24" customWidth="1"/>
    <col min="3" max="3" width="12.85546875" style="24" customWidth="1"/>
    <col min="4" max="4" width="7.5703125" style="24" customWidth="1"/>
    <col min="5" max="5" width="10.140625" style="24" customWidth="1"/>
    <col min="6" max="6" width="15.28515625" style="24" customWidth="1"/>
    <col min="7" max="7" width="15.85546875" style="24" customWidth="1"/>
    <col min="8" max="9" width="15.140625" style="24" customWidth="1"/>
    <col min="10" max="10" width="17.5703125" style="24" customWidth="1"/>
    <col min="11" max="11" width="13.42578125" style="24" customWidth="1"/>
    <col min="12" max="12" width="15.85546875" style="24" customWidth="1"/>
    <col min="13" max="13" width="16.7109375" style="24" customWidth="1"/>
    <col min="14" max="20" width="11.42578125" style="24" customWidth="1"/>
    <col min="21" max="16384" width="11.42578125" style="24"/>
  </cols>
  <sheetData>
    <row r="1" spans="1:21" x14ac:dyDescent="0.2">
      <c r="S1" s="63"/>
      <c r="T1" s="63"/>
    </row>
    <row r="2" spans="1:21" x14ac:dyDescent="0.2">
      <c r="S2" s="63"/>
      <c r="T2" s="63"/>
    </row>
    <row r="3" spans="1:21" x14ac:dyDescent="0.2">
      <c r="S3" s="63"/>
      <c r="T3" s="63"/>
    </row>
    <row r="4" spans="1:21" x14ac:dyDescent="0.2">
      <c r="S4" s="63"/>
      <c r="T4" s="63"/>
    </row>
    <row r="5" spans="1:21" x14ac:dyDescent="0.2">
      <c r="S5" s="63"/>
      <c r="T5" s="63"/>
    </row>
    <row r="6" spans="1:21" ht="14.25" thickBot="1" x14ac:dyDescent="0.25"/>
    <row r="7" spans="1:21" x14ac:dyDescent="0.2">
      <c r="A7" s="181" t="s">
        <v>93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21" ht="19.5" customHeight="1" thickBot="1" x14ac:dyDescent="0.25">
      <c r="A8" s="113" t="s">
        <v>73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</row>
    <row r="9" spans="1:21" ht="24" customHeight="1" x14ac:dyDescent="0.2">
      <c r="A9" s="97" t="s">
        <v>47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</row>
    <row r="10" spans="1:21" ht="35.25" customHeight="1" x14ac:dyDescent="0.2">
      <c r="A10" s="100" t="s">
        <v>71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21" s="25" customFormat="1" ht="16.5" customHeight="1" x14ac:dyDescent="0.2">
      <c r="I11" s="107" t="s">
        <v>56</v>
      </c>
      <c r="J11" s="103"/>
      <c r="K11" s="108"/>
      <c r="L11" s="95"/>
      <c r="M11" s="96"/>
    </row>
    <row r="12" spans="1:21" ht="21.75" customHeight="1" x14ac:dyDescent="0.2">
      <c r="A12" s="103" t="s">
        <v>77</v>
      </c>
      <c r="B12" s="103" t="s">
        <v>76</v>
      </c>
      <c r="C12" s="103" t="s">
        <v>78</v>
      </c>
      <c r="D12" s="103" t="s">
        <v>15</v>
      </c>
      <c r="E12" s="103"/>
      <c r="F12" s="122" t="s">
        <v>85</v>
      </c>
      <c r="G12" s="122"/>
      <c r="H12" s="104" t="s">
        <v>79</v>
      </c>
      <c r="I12" s="103" t="s">
        <v>80</v>
      </c>
      <c r="J12" s="103"/>
      <c r="K12" s="104" t="s">
        <v>86</v>
      </c>
      <c r="L12" s="103" t="s">
        <v>57</v>
      </c>
      <c r="M12" s="103"/>
      <c r="N12" s="92"/>
      <c r="O12" s="92"/>
      <c r="P12" s="92"/>
      <c r="Q12" s="92"/>
      <c r="R12" s="92"/>
      <c r="S12" s="92"/>
      <c r="T12" s="92"/>
      <c r="U12" s="92"/>
    </row>
    <row r="13" spans="1:21" s="26" customFormat="1" ht="66.75" customHeight="1" x14ac:dyDescent="0.2">
      <c r="A13" s="105"/>
      <c r="B13" s="105"/>
      <c r="C13" s="105"/>
      <c r="D13" s="72" t="s">
        <v>66</v>
      </c>
      <c r="E13" s="72" t="s">
        <v>84</v>
      </c>
      <c r="F13" s="72" t="s">
        <v>60</v>
      </c>
      <c r="G13" s="72" t="s">
        <v>13</v>
      </c>
      <c r="H13" s="105"/>
      <c r="I13" s="72" t="s">
        <v>61</v>
      </c>
      <c r="J13" s="72" t="s">
        <v>13</v>
      </c>
      <c r="K13" s="105"/>
      <c r="L13" s="73" t="s">
        <v>2</v>
      </c>
      <c r="M13" s="91" t="s">
        <v>3</v>
      </c>
      <c r="N13" s="93"/>
      <c r="O13" s="93"/>
      <c r="P13" s="93"/>
      <c r="Q13" s="93"/>
      <c r="R13" s="93"/>
      <c r="S13" s="93"/>
      <c r="T13" s="93"/>
      <c r="U13" s="93"/>
    </row>
    <row r="14" spans="1:21" x14ac:dyDescent="0.2">
      <c r="A14" s="27"/>
      <c r="B14" s="27"/>
      <c r="C14" s="27"/>
      <c r="D14" s="27"/>
      <c r="E14" s="58"/>
      <c r="F14" s="68"/>
      <c r="G14" s="68"/>
      <c r="H14" s="70">
        <f>(F14+G14)</f>
        <v>0</v>
      </c>
      <c r="I14" s="70">
        <f>ROUND(((F14*E14)*B14*C14),2)</f>
        <v>0</v>
      </c>
      <c r="J14" s="70">
        <f>ROUND(((G14*E14)*B14*C14),2)</f>
        <v>0</v>
      </c>
      <c r="K14" s="70">
        <f>IF((I14+J14)=SUM(L14:M14),(I14+J14),"ERROR")</f>
        <v>0</v>
      </c>
      <c r="L14" s="68"/>
      <c r="M14" s="68"/>
      <c r="N14" s="94"/>
      <c r="O14" s="92"/>
      <c r="P14" s="92"/>
      <c r="Q14" s="92"/>
      <c r="R14" s="92"/>
      <c r="S14" s="92"/>
      <c r="T14" s="92"/>
      <c r="U14" s="92"/>
    </row>
    <row r="15" spans="1:21" x14ac:dyDescent="0.2">
      <c r="A15" s="27"/>
      <c r="B15" s="27"/>
      <c r="C15" s="27"/>
      <c r="D15" s="27"/>
      <c r="E15" s="58"/>
      <c r="F15" s="68"/>
      <c r="G15" s="68"/>
      <c r="H15" s="70">
        <f t="shared" ref="H15:H34" si="0">(F15+G15)</f>
        <v>0</v>
      </c>
      <c r="I15" s="70">
        <f t="shared" ref="I15:I34" si="1">ROUND(((F15*E15)*B15*C15),2)</f>
        <v>0</v>
      </c>
      <c r="J15" s="70">
        <f t="shared" ref="J15:J34" si="2">ROUND(((G15*E15)*B15*C15),2)</f>
        <v>0</v>
      </c>
      <c r="K15" s="70">
        <f t="shared" ref="K15:K34" si="3">IF((I15+J15)=SUM(L15:M15),(I15+J15),"ERROR")</f>
        <v>0</v>
      </c>
      <c r="L15" s="68"/>
      <c r="M15" s="68"/>
      <c r="N15" s="94"/>
      <c r="O15" s="92"/>
      <c r="P15" s="92"/>
      <c r="Q15" s="92"/>
      <c r="R15" s="92"/>
      <c r="S15" s="92"/>
      <c r="T15" s="92"/>
      <c r="U15" s="92"/>
    </row>
    <row r="16" spans="1:21" x14ac:dyDescent="0.2">
      <c r="A16" s="27"/>
      <c r="B16" s="27"/>
      <c r="C16" s="27"/>
      <c r="D16" s="27"/>
      <c r="E16" s="58"/>
      <c r="F16" s="68"/>
      <c r="G16" s="68"/>
      <c r="H16" s="70">
        <f t="shared" si="0"/>
        <v>0</v>
      </c>
      <c r="I16" s="70">
        <f t="shared" si="1"/>
        <v>0</v>
      </c>
      <c r="J16" s="70">
        <f t="shared" si="2"/>
        <v>0</v>
      </c>
      <c r="K16" s="70">
        <f t="shared" si="3"/>
        <v>0</v>
      </c>
      <c r="L16" s="68"/>
      <c r="M16" s="68"/>
      <c r="N16" s="63"/>
    </row>
    <row r="17" spans="1:17" x14ac:dyDescent="0.2">
      <c r="A17" s="27"/>
      <c r="B17" s="27"/>
      <c r="C17" s="27"/>
      <c r="D17" s="27"/>
      <c r="E17" s="58"/>
      <c r="F17" s="68"/>
      <c r="G17" s="68"/>
      <c r="H17" s="70">
        <f t="shared" si="0"/>
        <v>0</v>
      </c>
      <c r="I17" s="70">
        <f t="shared" si="1"/>
        <v>0</v>
      </c>
      <c r="J17" s="70">
        <f t="shared" si="2"/>
        <v>0</v>
      </c>
      <c r="K17" s="70">
        <f t="shared" si="3"/>
        <v>0</v>
      </c>
      <c r="L17" s="68"/>
      <c r="M17" s="68"/>
      <c r="N17" s="63"/>
    </row>
    <row r="18" spans="1:17" x14ac:dyDescent="0.2">
      <c r="A18" s="27"/>
      <c r="B18" s="27"/>
      <c r="C18" s="27"/>
      <c r="D18" s="27"/>
      <c r="E18" s="58"/>
      <c r="F18" s="68"/>
      <c r="G18" s="68"/>
      <c r="H18" s="70">
        <f t="shared" si="0"/>
        <v>0</v>
      </c>
      <c r="I18" s="70">
        <f t="shared" si="1"/>
        <v>0</v>
      </c>
      <c r="J18" s="70">
        <f t="shared" si="2"/>
        <v>0</v>
      </c>
      <c r="K18" s="70">
        <f t="shared" si="3"/>
        <v>0</v>
      </c>
      <c r="L18" s="68"/>
      <c r="M18" s="68"/>
      <c r="N18" s="63"/>
    </row>
    <row r="19" spans="1:17" x14ac:dyDescent="0.2">
      <c r="A19" s="27"/>
      <c r="B19" s="27"/>
      <c r="C19" s="27"/>
      <c r="D19" s="27"/>
      <c r="E19" s="58"/>
      <c r="F19" s="68"/>
      <c r="G19" s="68"/>
      <c r="H19" s="70">
        <f t="shared" si="0"/>
        <v>0</v>
      </c>
      <c r="I19" s="70">
        <f t="shared" si="1"/>
        <v>0</v>
      </c>
      <c r="J19" s="70">
        <f t="shared" si="2"/>
        <v>0</v>
      </c>
      <c r="K19" s="70">
        <f t="shared" si="3"/>
        <v>0</v>
      </c>
      <c r="L19" s="68"/>
      <c r="M19" s="68"/>
      <c r="N19" s="63"/>
    </row>
    <row r="20" spans="1:17" x14ac:dyDescent="0.2">
      <c r="A20" s="27"/>
      <c r="B20" s="27"/>
      <c r="C20" s="27"/>
      <c r="D20" s="27"/>
      <c r="E20" s="58"/>
      <c r="F20" s="68"/>
      <c r="G20" s="68"/>
      <c r="H20" s="70">
        <f t="shared" si="0"/>
        <v>0</v>
      </c>
      <c r="I20" s="70">
        <f t="shared" si="1"/>
        <v>0</v>
      </c>
      <c r="J20" s="70">
        <f t="shared" si="2"/>
        <v>0</v>
      </c>
      <c r="K20" s="70">
        <f t="shared" si="3"/>
        <v>0</v>
      </c>
      <c r="L20" s="68"/>
      <c r="M20" s="68"/>
      <c r="N20" s="63"/>
    </row>
    <row r="21" spans="1:17" x14ac:dyDescent="0.2">
      <c r="A21" s="27"/>
      <c r="B21" s="27"/>
      <c r="C21" s="27"/>
      <c r="D21" s="27"/>
      <c r="E21" s="58"/>
      <c r="F21" s="68"/>
      <c r="G21" s="68"/>
      <c r="H21" s="70">
        <f t="shared" si="0"/>
        <v>0</v>
      </c>
      <c r="I21" s="70">
        <f t="shared" si="1"/>
        <v>0</v>
      </c>
      <c r="J21" s="70">
        <f t="shared" si="2"/>
        <v>0</v>
      </c>
      <c r="K21" s="70">
        <f t="shared" si="3"/>
        <v>0</v>
      </c>
      <c r="L21" s="68"/>
      <c r="M21" s="68"/>
      <c r="N21" s="63"/>
    </row>
    <row r="22" spans="1:17" x14ac:dyDescent="0.2">
      <c r="A22" s="27"/>
      <c r="B22" s="27"/>
      <c r="C22" s="27"/>
      <c r="D22" s="27"/>
      <c r="E22" s="58"/>
      <c r="F22" s="68"/>
      <c r="G22" s="68"/>
      <c r="H22" s="70">
        <f t="shared" si="0"/>
        <v>0</v>
      </c>
      <c r="I22" s="70">
        <f t="shared" si="1"/>
        <v>0</v>
      </c>
      <c r="J22" s="70">
        <f t="shared" si="2"/>
        <v>0</v>
      </c>
      <c r="K22" s="70">
        <f t="shared" si="3"/>
        <v>0</v>
      </c>
      <c r="L22" s="68"/>
      <c r="M22" s="68"/>
      <c r="N22" s="63"/>
    </row>
    <row r="23" spans="1:17" x14ac:dyDescent="0.2">
      <c r="A23" s="27"/>
      <c r="B23" s="27"/>
      <c r="C23" s="27"/>
      <c r="D23" s="27"/>
      <c r="E23" s="58"/>
      <c r="F23" s="68"/>
      <c r="G23" s="68"/>
      <c r="H23" s="70">
        <f t="shared" si="0"/>
        <v>0</v>
      </c>
      <c r="I23" s="70">
        <f t="shared" si="1"/>
        <v>0</v>
      </c>
      <c r="J23" s="70">
        <f t="shared" si="2"/>
        <v>0</v>
      </c>
      <c r="K23" s="70">
        <f t="shared" si="3"/>
        <v>0</v>
      </c>
      <c r="L23" s="68"/>
      <c r="M23" s="68"/>
      <c r="N23" s="63"/>
    </row>
    <row r="24" spans="1:17" x14ac:dyDescent="0.2">
      <c r="A24" s="27"/>
      <c r="B24" s="27"/>
      <c r="C24" s="27"/>
      <c r="D24" s="27"/>
      <c r="E24" s="58"/>
      <c r="F24" s="68"/>
      <c r="G24" s="68"/>
      <c r="H24" s="70">
        <f t="shared" si="0"/>
        <v>0</v>
      </c>
      <c r="I24" s="70">
        <f t="shared" si="1"/>
        <v>0</v>
      </c>
      <c r="J24" s="70">
        <f t="shared" si="2"/>
        <v>0</v>
      </c>
      <c r="K24" s="70">
        <f t="shared" si="3"/>
        <v>0</v>
      </c>
      <c r="L24" s="68"/>
      <c r="M24" s="68"/>
      <c r="N24" s="63"/>
    </row>
    <row r="25" spans="1:17" x14ac:dyDescent="0.2">
      <c r="A25" s="27"/>
      <c r="B25" s="27"/>
      <c r="C25" s="27"/>
      <c r="D25" s="27"/>
      <c r="E25" s="58"/>
      <c r="F25" s="68"/>
      <c r="G25" s="68"/>
      <c r="H25" s="70">
        <f t="shared" si="0"/>
        <v>0</v>
      </c>
      <c r="I25" s="70">
        <f t="shared" si="1"/>
        <v>0</v>
      </c>
      <c r="J25" s="70">
        <f t="shared" si="2"/>
        <v>0</v>
      </c>
      <c r="K25" s="70">
        <f t="shared" si="3"/>
        <v>0</v>
      </c>
      <c r="L25" s="68"/>
      <c r="M25" s="68"/>
      <c r="N25" s="63"/>
    </row>
    <row r="26" spans="1:17" x14ac:dyDescent="0.2">
      <c r="A26" s="27"/>
      <c r="B26" s="27"/>
      <c r="C26" s="27"/>
      <c r="D26" s="27"/>
      <c r="E26" s="58"/>
      <c r="F26" s="68"/>
      <c r="G26" s="68"/>
      <c r="H26" s="70">
        <f t="shared" si="0"/>
        <v>0</v>
      </c>
      <c r="I26" s="70">
        <f t="shared" si="1"/>
        <v>0</v>
      </c>
      <c r="J26" s="70">
        <f t="shared" si="2"/>
        <v>0</v>
      </c>
      <c r="K26" s="70">
        <f t="shared" si="3"/>
        <v>0</v>
      </c>
      <c r="L26" s="68"/>
      <c r="M26" s="68"/>
      <c r="N26" s="63"/>
    </row>
    <row r="27" spans="1:17" x14ac:dyDescent="0.2">
      <c r="A27" s="27"/>
      <c r="B27" s="27"/>
      <c r="C27" s="27"/>
      <c r="D27" s="27"/>
      <c r="E27" s="58"/>
      <c r="F27" s="68"/>
      <c r="G27" s="68"/>
      <c r="H27" s="70">
        <f t="shared" si="0"/>
        <v>0</v>
      </c>
      <c r="I27" s="70">
        <f t="shared" si="1"/>
        <v>0</v>
      </c>
      <c r="J27" s="70">
        <f t="shared" si="2"/>
        <v>0</v>
      </c>
      <c r="K27" s="70">
        <f t="shared" si="3"/>
        <v>0</v>
      </c>
      <c r="L27" s="68"/>
      <c r="M27" s="68"/>
      <c r="N27" s="63"/>
    </row>
    <row r="28" spans="1:17" x14ac:dyDescent="0.2">
      <c r="A28" s="27"/>
      <c r="B28" s="27"/>
      <c r="C28" s="27"/>
      <c r="D28" s="27"/>
      <c r="E28" s="58"/>
      <c r="F28" s="68"/>
      <c r="G28" s="68"/>
      <c r="H28" s="70">
        <f t="shared" si="0"/>
        <v>0</v>
      </c>
      <c r="I28" s="70">
        <f t="shared" si="1"/>
        <v>0</v>
      </c>
      <c r="J28" s="70">
        <f t="shared" si="2"/>
        <v>0</v>
      </c>
      <c r="K28" s="70">
        <f t="shared" si="3"/>
        <v>0</v>
      </c>
      <c r="L28" s="68"/>
      <c r="M28" s="68"/>
      <c r="N28" s="63"/>
      <c r="Q28" s="29"/>
    </row>
    <row r="29" spans="1:17" x14ac:dyDescent="0.2">
      <c r="A29" s="27"/>
      <c r="B29" s="27"/>
      <c r="C29" s="27"/>
      <c r="D29" s="27"/>
      <c r="E29" s="58"/>
      <c r="F29" s="68"/>
      <c r="G29" s="68"/>
      <c r="H29" s="70">
        <f t="shared" si="0"/>
        <v>0</v>
      </c>
      <c r="I29" s="70">
        <f t="shared" si="1"/>
        <v>0</v>
      </c>
      <c r="J29" s="70">
        <f t="shared" si="2"/>
        <v>0</v>
      </c>
      <c r="K29" s="70">
        <f t="shared" si="3"/>
        <v>0</v>
      </c>
      <c r="L29" s="68"/>
      <c r="M29" s="68"/>
      <c r="N29" s="63"/>
    </row>
    <row r="30" spans="1:17" x14ac:dyDescent="0.2">
      <c r="A30" s="27"/>
      <c r="B30" s="27"/>
      <c r="C30" s="27"/>
      <c r="D30" s="27"/>
      <c r="E30" s="58"/>
      <c r="F30" s="68"/>
      <c r="G30" s="68"/>
      <c r="H30" s="70">
        <f t="shared" si="0"/>
        <v>0</v>
      </c>
      <c r="I30" s="70">
        <f t="shared" si="1"/>
        <v>0</v>
      </c>
      <c r="J30" s="70">
        <f t="shared" si="2"/>
        <v>0</v>
      </c>
      <c r="K30" s="70">
        <f t="shared" si="3"/>
        <v>0</v>
      </c>
      <c r="L30" s="68"/>
      <c r="M30" s="68"/>
      <c r="N30" s="63"/>
    </row>
    <row r="31" spans="1:17" x14ac:dyDescent="0.2">
      <c r="A31" s="27"/>
      <c r="B31" s="27"/>
      <c r="C31" s="27"/>
      <c r="D31" s="27"/>
      <c r="E31" s="58"/>
      <c r="F31" s="68"/>
      <c r="G31" s="68"/>
      <c r="H31" s="70">
        <f t="shared" si="0"/>
        <v>0</v>
      </c>
      <c r="I31" s="70">
        <f t="shared" si="1"/>
        <v>0</v>
      </c>
      <c r="J31" s="70">
        <f t="shared" si="2"/>
        <v>0</v>
      </c>
      <c r="K31" s="70">
        <f t="shared" si="3"/>
        <v>0</v>
      </c>
      <c r="L31" s="68"/>
      <c r="M31" s="68"/>
      <c r="N31" s="63"/>
    </row>
    <row r="32" spans="1:17" x14ac:dyDescent="0.2">
      <c r="A32" s="27"/>
      <c r="B32" s="27"/>
      <c r="C32" s="27"/>
      <c r="D32" s="27"/>
      <c r="E32" s="58"/>
      <c r="F32" s="68"/>
      <c r="G32" s="68"/>
      <c r="H32" s="70">
        <f t="shared" si="0"/>
        <v>0</v>
      </c>
      <c r="I32" s="70">
        <f t="shared" si="1"/>
        <v>0</v>
      </c>
      <c r="J32" s="70">
        <f t="shared" si="2"/>
        <v>0</v>
      </c>
      <c r="K32" s="70">
        <f t="shared" si="3"/>
        <v>0</v>
      </c>
      <c r="L32" s="68"/>
      <c r="M32" s="68"/>
      <c r="N32" s="63"/>
    </row>
    <row r="33" spans="1:14" x14ac:dyDescent="0.2">
      <c r="A33" s="27"/>
      <c r="B33" s="27"/>
      <c r="C33" s="27"/>
      <c r="D33" s="27"/>
      <c r="E33" s="58"/>
      <c r="F33" s="68"/>
      <c r="G33" s="68"/>
      <c r="H33" s="70">
        <f t="shared" si="0"/>
        <v>0</v>
      </c>
      <c r="I33" s="70">
        <f t="shared" si="1"/>
        <v>0</v>
      </c>
      <c r="J33" s="70">
        <f t="shared" si="2"/>
        <v>0</v>
      </c>
      <c r="K33" s="70">
        <f t="shared" si="3"/>
        <v>0</v>
      </c>
      <c r="L33" s="68"/>
      <c r="M33" s="68"/>
      <c r="N33" s="63"/>
    </row>
    <row r="34" spans="1:14" x14ac:dyDescent="0.2">
      <c r="A34" s="27"/>
      <c r="B34" s="27"/>
      <c r="C34" s="27"/>
      <c r="D34" s="27"/>
      <c r="E34" s="58"/>
      <c r="F34" s="68"/>
      <c r="G34" s="68"/>
      <c r="H34" s="70">
        <f t="shared" si="0"/>
        <v>0</v>
      </c>
      <c r="I34" s="70">
        <f t="shared" si="1"/>
        <v>0</v>
      </c>
      <c r="J34" s="70">
        <f t="shared" si="2"/>
        <v>0</v>
      </c>
      <c r="K34" s="70">
        <f t="shared" si="3"/>
        <v>0</v>
      </c>
      <c r="L34" s="68"/>
      <c r="M34" s="68"/>
      <c r="N34" s="63"/>
    </row>
    <row r="35" spans="1:14" ht="24.75" customHeight="1" x14ac:dyDescent="0.2">
      <c r="A35" s="109" t="s">
        <v>6</v>
      </c>
      <c r="B35" s="109"/>
      <c r="C35" s="109"/>
      <c r="D35" s="109"/>
      <c r="E35" s="110"/>
      <c r="F35" s="69">
        <f t="shared" ref="F35:M35" si="4">SUM(F14:F34)</f>
        <v>0</v>
      </c>
      <c r="G35" s="69">
        <f t="shared" si="4"/>
        <v>0</v>
      </c>
      <c r="H35" s="69">
        <f t="shared" si="4"/>
        <v>0</v>
      </c>
      <c r="I35" s="69">
        <f t="shared" si="4"/>
        <v>0</v>
      </c>
      <c r="J35" s="69">
        <f t="shared" si="4"/>
        <v>0</v>
      </c>
      <c r="K35" s="69">
        <f>IF(SUM(K14:K34)=SUM(L35:M35),SUM(K14:K34),"ERROR")</f>
        <v>0</v>
      </c>
      <c r="L35" s="69">
        <f t="shared" si="4"/>
        <v>0</v>
      </c>
      <c r="M35" s="69">
        <f t="shared" si="4"/>
        <v>0</v>
      </c>
    </row>
    <row r="36" spans="1:14" ht="13.5" customHeight="1" x14ac:dyDescent="0.2">
      <c r="A36" s="120" t="s">
        <v>68</v>
      </c>
      <c r="B36" s="120"/>
      <c r="C36" s="120"/>
      <c r="D36" s="120"/>
      <c r="E36" s="120"/>
      <c r="F36" s="121"/>
      <c r="G36" s="121"/>
      <c r="H36" s="121"/>
      <c r="I36" s="121"/>
      <c r="J36" s="121"/>
      <c r="K36" s="121"/>
      <c r="L36" s="121"/>
      <c r="M36" s="121"/>
    </row>
    <row r="37" spans="1:14" x14ac:dyDescent="0.2">
      <c r="A37" s="119" t="s">
        <v>72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1:14" x14ac:dyDescent="0.2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40" spans="1:14" ht="38.25" customHeight="1" x14ac:dyDescent="0.2">
      <c r="A40" s="116" t="s">
        <v>58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</row>
    <row r="43" spans="1:14" ht="53.25" customHeight="1" x14ac:dyDescent="0.2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</sheetData>
  <sheetProtection algorithmName="SHA-512" hashValue="DtGnbUSO+h3WO+o61dnezVHYmS6RMBxdYuGgbCqltRYV8u/SkNgpwiGH4DAkCeCmxaAY9ECRZzcQQ9CzfR+oOg==" saltValue="jOVnJXi5tKb3Qs8PsWhEqg==" spinCount="100000" sheet="1" objects="1" scenarios="1" formatCells="0" formatColumns="0" formatRows="0" insertRows="0" deleteRows="0"/>
  <mergeCells count="20">
    <mergeCell ref="A7:M7"/>
    <mergeCell ref="A8:M8"/>
    <mergeCell ref="A40:M40"/>
    <mergeCell ref="A38:M38"/>
    <mergeCell ref="B12:B13"/>
    <mergeCell ref="A12:A13"/>
    <mergeCell ref="A36:M36"/>
    <mergeCell ref="C12:C13"/>
    <mergeCell ref="H12:H13"/>
    <mergeCell ref="D12:E12"/>
    <mergeCell ref="F12:G12"/>
    <mergeCell ref="A37:M37"/>
    <mergeCell ref="A9:M9"/>
    <mergeCell ref="A10:M10"/>
    <mergeCell ref="I12:J12"/>
    <mergeCell ref="K12:K13"/>
    <mergeCell ref="A43:M43"/>
    <mergeCell ref="I11:K11"/>
    <mergeCell ref="L12:M12"/>
    <mergeCell ref="A35:E35"/>
  </mergeCells>
  <phoneticPr fontId="12" type="noConversion"/>
  <dataValidations count="5">
    <dataValidation allowBlank="1" showInputMessage="1" showErrorMessage="1" prompt="Se debe introducir las cantidades correspondientes al salario de los trabajadores independientemente de las horas imputadas al proyecto" sqref="F14:G14 F15:F33 G15:G34"/>
    <dataValidation allowBlank="1" showInputMessage="1" showErrorMessage="1" prompt="Se debe indicar el número de meses que deida el trabajador al proyecto" sqref="C14:C33"/>
    <dataValidation allowBlank="1" showInputMessage="1" showErrorMessage="1" prompt="Se debe indicar el número de horas contratadas según el contrato laboral del trabajador." sqref="D14:D34"/>
    <dataValidation allowBlank="1" showInputMessage="1" showErrorMessage="1" prompt="Se debe indicar el porcentaje de horas que dedida el trabajador al proyecto." sqref="E14:E34"/>
    <dataValidation showInputMessage="1" showErrorMessage="1" error="Los datos a introducir no pueden superar los importes que se establecen en el apartado 5.3.1.1.del Marco Jurídico de las Subvenciones Nominativas" sqref="L14:L34"/>
  </dataValidations>
  <printOptions horizontalCentered="1" verticalCentered="1"/>
  <pageMargins left="0.62992125984251968" right="0.51181102362204722" top="0.31496062992125984" bottom="0.55118110236220474" header="0.11811023622047245" footer="0.31496062992125984"/>
  <pageSetup paperSize="9" scale="67" orientation="landscape" r:id="rId1"/>
  <ignoredErrors>
    <ignoredError sqref="L35:M35 F35:G35" emptyCellReference="1"/>
    <ignoredError sqref="K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0"/>
  <sheetViews>
    <sheetView topLeftCell="A4" zoomScaleNormal="100" workbookViewId="0">
      <selection activeCell="H11" sqref="H11"/>
    </sheetView>
  </sheetViews>
  <sheetFormatPr baseColWidth="10" defaultColWidth="11.42578125" defaultRowHeight="12.75" x14ac:dyDescent="0.2"/>
  <cols>
    <col min="1" max="1" width="30.85546875" style="17" customWidth="1"/>
    <col min="2" max="2" width="11.42578125" style="17"/>
    <col min="3" max="3" width="14.85546875" style="17" customWidth="1"/>
    <col min="4" max="4" width="16.85546875" style="17" customWidth="1"/>
    <col min="5" max="16384" width="11.42578125" style="17"/>
  </cols>
  <sheetData>
    <row r="7" spans="1:9" x14ac:dyDescent="0.2">
      <c r="A7" s="182" t="s">
        <v>93</v>
      </c>
      <c r="B7" s="123"/>
      <c r="C7" s="123"/>
      <c r="D7" s="124"/>
    </row>
    <row r="8" spans="1:9" x14ac:dyDescent="0.2">
      <c r="A8" s="125" t="s">
        <v>51</v>
      </c>
      <c r="B8" s="126"/>
      <c r="C8" s="126"/>
      <c r="D8" s="127"/>
      <c r="E8" s="18"/>
      <c r="F8" s="18"/>
      <c r="G8" s="18"/>
      <c r="H8" s="18"/>
      <c r="I8" s="18"/>
    </row>
    <row r="9" spans="1:9" ht="13.5" x14ac:dyDescent="0.2">
      <c r="A9" s="128" t="s">
        <v>47</v>
      </c>
      <c r="B9" s="128"/>
      <c r="C9" s="128"/>
      <c r="D9" s="128"/>
      <c r="E9" s="19"/>
      <c r="F9" s="19"/>
      <c r="G9" s="19"/>
      <c r="H9" s="19"/>
      <c r="I9" s="19"/>
    </row>
    <row r="10" spans="1:9" ht="30.75" customHeight="1" x14ac:dyDescent="0.2">
      <c r="A10" s="129" t="s">
        <v>48</v>
      </c>
      <c r="B10" s="129"/>
      <c r="C10" s="129"/>
      <c r="D10" s="129"/>
      <c r="E10" s="18"/>
      <c r="F10" s="18"/>
      <c r="G10" s="18"/>
      <c r="H10" s="18"/>
      <c r="I10" s="18"/>
    </row>
    <row r="11" spans="1:9" x14ac:dyDescent="0.2">
      <c r="A11" s="37" t="s">
        <v>22</v>
      </c>
      <c r="B11" s="74" t="s">
        <v>9</v>
      </c>
      <c r="C11" s="75" t="s">
        <v>2</v>
      </c>
      <c r="D11" s="75" t="s">
        <v>3</v>
      </c>
    </row>
    <row r="12" spans="1:9" ht="13.5" x14ac:dyDescent="0.2">
      <c r="A12" s="20"/>
      <c r="B12" s="76">
        <f>SUM(C12:D12)</f>
        <v>0</v>
      </c>
      <c r="C12" s="23"/>
      <c r="D12" s="23"/>
    </row>
    <row r="13" spans="1:9" ht="13.5" x14ac:dyDescent="0.2">
      <c r="A13" s="20"/>
      <c r="B13" s="76">
        <f t="shared" ref="B13:B31" si="0">SUM(C13:D13)</f>
        <v>0</v>
      </c>
      <c r="C13" s="23"/>
      <c r="D13" s="23"/>
    </row>
    <row r="14" spans="1:9" ht="13.5" x14ac:dyDescent="0.2">
      <c r="A14" s="20"/>
      <c r="B14" s="76">
        <f t="shared" si="0"/>
        <v>0</v>
      </c>
      <c r="C14" s="23"/>
      <c r="D14" s="23"/>
    </row>
    <row r="15" spans="1:9" ht="13.5" x14ac:dyDescent="0.2">
      <c r="A15" s="20"/>
      <c r="B15" s="76">
        <f t="shared" si="0"/>
        <v>0</v>
      </c>
      <c r="C15" s="23"/>
      <c r="D15" s="23"/>
    </row>
    <row r="16" spans="1:9" ht="13.5" x14ac:dyDescent="0.2">
      <c r="A16" s="20"/>
      <c r="B16" s="76">
        <f t="shared" si="0"/>
        <v>0</v>
      </c>
      <c r="C16" s="23"/>
      <c r="D16" s="23"/>
    </row>
    <row r="17" spans="1:4" ht="13.5" x14ac:dyDescent="0.2">
      <c r="A17" s="20"/>
      <c r="B17" s="76">
        <f t="shared" si="0"/>
        <v>0</v>
      </c>
      <c r="C17" s="23"/>
      <c r="D17" s="23"/>
    </row>
    <row r="18" spans="1:4" ht="13.5" x14ac:dyDescent="0.2">
      <c r="A18" s="20"/>
      <c r="B18" s="76">
        <f t="shared" si="0"/>
        <v>0</v>
      </c>
      <c r="C18" s="23"/>
      <c r="D18" s="23"/>
    </row>
    <row r="19" spans="1:4" ht="13.5" x14ac:dyDescent="0.2">
      <c r="A19" s="20"/>
      <c r="B19" s="76">
        <f t="shared" si="0"/>
        <v>0</v>
      </c>
      <c r="C19" s="23"/>
      <c r="D19" s="23"/>
    </row>
    <row r="20" spans="1:4" ht="13.5" x14ac:dyDescent="0.2">
      <c r="A20" s="20"/>
      <c r="B20" s="76">
        <f t="shared" si="0"/>
        <v>0</v>
      </c>
      <c r="C20" s="23"/>
      <c r="D20" s="23"/>
    </row>
    <row r="21" spans="1:4" ht="13.5" x14ac:dyDescent="0.2">
      <c r="A21" s="20"/>
      <c r="B21" s="76">
        <f t="shared" si="0"/>
        <v>0</v>
      </c>
      <c r="C21" s="23"/>
      <c r="D21" s="23"/>
    </row>
    <row r="22" spans="1:4" ht="13.5" x14ac:dyDescent="0.2">
      <c r="A22" s="20"/>
      <c r="B22" s="76">
        <f t="shared" si="0"/>
        <v>0</v>
      </c>
      <c r="C22" s="23"/>
      <c r="D22" s="23"/>
    </row>
    <row r="23" spans="1:4" ht="13.5" x14ac:dyDescent="0.2">
      <c r="A23" s="20"/>
      <c r="B23" s="76">
        <f t="shared" si="0"/>
        <v>0</v>
      </c>
      <c r="C23" s="23"/>
      <c r="D23" s="23"/>
    </row>
    <row r="24" spans="1:4" ht="13.5" x14ac:dyDescent="0.2">
      <c r="A24" s="20"/>
      <c r="B24" s="76">
        <f t="shared" si="0"/>
        <v>0</v>
      </c>
      <c r="C24" s="23"/>
      <c r="D24" s="23"/>
    </row>
    <row r="25" spans="1:4" ht="13.5" x14ac:dyDescent="0.2">
      <c r="A25" s="20"/>
      <c r="B25" s="76">
        <f t="shared" si="0"/>
        <v>0</v>
      </c>
      <c r="C25" s="23"/>
      <c r="D25" s="23"/>
    </row>
    <row r="26" spans="1:4" ht="13.5" x14ac:dyDescent="0.2">
      <c r="A26" s="20"/>
      <c r="B26" s="76">
        <f t="shared" si="0"/>
        <v>0</v>
      </c>
      <c r="C26" s="23"/>
      <c r="D26" s="23"/>
    </row>
    <row r="27" spans="1:4" ht="13.5" x14ac:dyDescent="0.2">
      <c r="A27" s="20"/>
      <c r="B27" s="76">
        <f t="shared" si="0"/>
        <v>0</v>
      </c>
      <c r="C27" s="23"/>
      <c r="D27" s="23"/>
    </row>
    <row r="28" spans="1:4" ht="13.5" x14ac:dyDescent="0.2">
      <c r="A28" s="20"/>
      <c r="B28" s="76">
        <f t="shared" si="0"/>
        <v>0</v>
      </c>
      <c r="C28" s="23"/>
      <c r="D28" s="23"/>
    </row>
    <row r="29" spans="1:4" ht="13.5" x14ac:dyDescent="0.2">
      <c r="A29" s="20"/>
      <c r="B29" s="76">
        <f t="shared" si="0"/>
        <v>0</v>
      </c>
      <c r="C29" s="23"/>
      <c r="D29" s="23"/>
    </row>
    <row r="30" spans="1:4" ht="13.5" x14ac:dyDescent="0.2">
      <c r="A30" s="20"/>
      <c r="B30" s="76">
        <f t="shared" si="0"/>
        <v>0</v>
      </c>
      <c r="C30" s="23"/>
      <c r="D30" s="23"/>
    </row>
    <row r="31" spans="1:4" ht="13.5" x14ac:dyDescent="0.2">
      <c r="A31" s="20"/>
      <c r="B31" s="76">
        <f t="shared" si="0"/>
        <v>0</v>
      </c>
      <c r="C31" s="23"/>
      <c r="D31" s="23"/>
    </row>
    <row r="32" spans="1:4" ht="13.5" x14ac:dyDescent="0.2">
      <c r="A32" s="42" t="s">
        <v>42</v>
      </c>
      <c r="B32" s="77">
        <f>IF(SUM(B12:B31)=SUM(C32:D32),SUM(B12:B31),"ERROR")</f>
        <v>0</v>
      </c>
      <c r="C32" s="77">
        <f>SUM(C12:C31)</f>
        <v>0</v>
      </c>
      <c r="D32" s="77">
        <f>SUM(D12:D31)</f>
        <v>0</v>
      </c>
    </row>
    <row r="33" spans="1:4" ht="37.5" customHeight="1" x14ac:dyDescent="0.2">
      <c r="A33" s="11" t="s">
        <v>43</v>
      </c>
      <c r="B33" s="21" t="e">
        <f>IF(C32/'PRESUPUESTO TOTAL'!B43&gt;5%,"ERROR",C32/'PRESUPUESTO TOTAL'!$B$43)</f>
        <v>#DIV/0!</v>
      </c>
      <c r="C33" s="133" t="s">
        <v>46</v>
      </c>
      <c r="D33" s="134"/>
    </row>
    <row r="34" spans="1:4" ht="12.75" customHeight="1" x14ac:dyDescent="0.2">
      <c r="A34" s="121" t="s">
        <v>68</v>
      </c>
      <c r="B34" s="121"/>
      <c r="C34" s="121"/>
      <c r="D34" s="121"/>
    </row>
    <row r="35" spans="1:4" x14ac:dyDescent="0.2">
      <c r="A35" s="119" t="s">
        <v>88</v>
      </c>
      <c r="B35" s="119"/>
      <c r="C35" s="119"/>
      <c r="D35" s="119"/>
    </row>
    <row r="36" spans="1:4" x14ac:dyDescent="0.2">
      <c r="A36" s="119"/>
      <c r="B36" s="119"/>
      <c r="C36" s="119"/>
      <c r="D36" s="119"/>
    </row>
    <row r="40" spans="1:4" ht="27.75" customHeight="1" x14ac:dyDescent="0.2">
      <c r="A40" s="130" t="s">
        <v>58</v>
      </c>
      <c r="B40" s="131"/>
      <c r="C40" s="131"/>
      <c r="D40" s="132"/>
    </row>
  </sheetData>
  <sheetProtection algorithmName="SHA-512" hashValue="rgl5vTiTArPsR2UU6Co5E3XSPJ5B9QzZcn6XpT2uaLXJ0nBJrtjfJrx6sbJQau5tsQG2aTv+dOpPTVvvjNSiMQ==" saltValue="AWJ/tMvFUBv/37uFQOWRcQ==" spinCount="100000" sheet="1" objects="1" scenarios="1" deleteRows="0"/>
  <mergeCells count="9">
    <mergeCell ref="A7:D7"/>
    <mergeCell ref="A8:D8"/>
    <mergeCell ref="A9:D9"/>
    <mergeCell ref="A10:D10"/>
    <mergeCell ref="A40:D40"/>
    <mergeCell ref="A36:D36"/>
    <mergeCell ref="A34:D34"/>
    <mergeCell ref="A35:D35"/>
    <mergeCell ref="C33:D33"/>
  </mergeCells>
  <phoneticPr fontId="12" type="noConversion"/>
  <printOptions horizontalCentered="1"/>
  <pageMargins left="0.70866141732283472" right="0.70866141732283472" top="0.74803149606299213" bottom="0.35433070866141736" header="0" footer="0"/>
  <pageSetup paperSize="9" orientation="portrait" r:id="rId1"/>
  <ignoredErrors>
    <ignoredError sqref="B33" evalError="1"/>
    <ignoredError sqref="B12 C32:D32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6:J34"/>
  <sheetViews>
    <sheetView topLeftCell="A7" zoomScaleNormal="100" workbookViewId="0">
      <selection activeCell="A8" sqref="A8:J8"/>
    </sheetView>
  </sheetViews>
  <sheetFormatPr baseColWidth="10" defaultColWidth="11.42578125" defaultRowHeight="13.5" x14ac:dyDescent="0.2"/>
  <cols>
    <col min="1" max="1" width="32.7109375" style="24" customWidth="1"/>
    <col min="2" max="2" width="12.28515625" style="24" customWidth="1"/>
    <col min="3" max="3" width="11.7109375" style="24" customWidth="1"/>
    <col min="4" max="4" width="9" style="24" customWidth="1"/>
    <col min="5" max="5" width="9.42578125" style="24" customWidth="1"/>
    <col min="6" max="6" width="11.140625" style="24" customWidth="1"/>
    <col min="7" max="7" width="10.5703125" style="24" customWidth="1"/>
    <col min="8" max="8" width="13.42578125" style="24" customWidth="1"/>
    <col min="9" max="9" width="15.7109375" style="24" customWidth="1"/>
    <col min="10" max="10" width="17.140625" style="24" customWidth="1"/>
    <col min="11" max="16384" width="11.42578125" style="24"/>
  </cols>
  <sheetData>
    <row r="6" spans="1:10" ht="14.25" thickBot="1" x14ac:dyDescent="0.25"/>
    <row r="7" spans="1:10" x14ac:dyDescent="0.2">
      <c r="A7" s="181" t="s">
        <v>93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1:10" ht="13.5" customHeight="1" thickBot="1" x14ac:dyDescent="0.25">
      <c r="A8" s="113" t="s">
        <v>65</v>
      </c>
      <c r="B8" s="114"/>
      <c r="C8" s="114"/>
      <c r="D8" s="114"/>
      <c r="E8" s="114"/>
      <c r="F8" s="114"/>
      <c r="G8" s="114"/>
      <c r="H8" s="114"/>
      <c r="I8" s="114"/>
      <c r="J8" s="115"/>
    </row>
    <row r="9" spans="1:10" x14ac:dyDescent="0.2">
      <c r="A9" s="97" t="s">
        <v>47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30" customHeight="1" x14ac:dyDescent="0.2">
      <c r="A10" s="100" t="s">
        <v>50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3.5" customHeight="1" x14ac:dyDescent="0.2">
      <c r="A11" s="140" t="s">
        <v>77</v>
      </c>
      <c r="B11" s="140" t="s">
        <v>76</v>
      </c>
      <c r="C11" s="140" t="s">
        <v>87</v>
      </c>
      <c r="D11" s="135" t="s">
        <v>14</v>
      </c>
      <c r="E11" s="137" t="s">
        <v>81</v>
      </c>
      <c r="F11" s="137" t="s">
        <v>62</v>
      </c>
      <c r="G11" s="137" t="s">
        <v>82</v>
      </c>
      <c r="H11" s="142" t="s">
        <v>83</v>
      </c>
      <c r="I11" s="138" t="s">
        <v>12</v>
      </c>
      <c r="J11" s="139"/>
    </row>
    <row r="12" spans="1:10" s="26" customFormat="1" ht="57.75" customHeight="1" x14ac:dyDescent="0.2">
      <c r="A12" s="141"/>
      <c r="B12" s="141"/>
      <c r="C12" s="141"/>
      <c r="D12" s="136"/>
      <c r="E12" s="136"/>
      <c r="F12" s="144"/>
      <c r="G12" s="136"/>
      <c r="H12" s="143"/>
      <c r="I12" s="83" t="s">
        <v>2</v>
      </c>
      <c r="J12" s="84" t="s">
        <v>3</v>
      </c>
    </row>
    <row r="13" spans="1:10" x14ac:dyDescent="0.2">
      <c r="A13" s="27"/>
      <c r="B13" s="27"/>
      <c r="C13" s="27"/>
      <c r="D13" s="27"/>
      <c r="E13" s="28"/>
      <c r="F13" s="85">
        <f>B13*D13*E13</f>
        <v>0</v>
      </c>
      <c r="G13" s="28"/>
      <c r="H13" s="86">
        <f>IF((B13*G13*E13)&lt;&gt;(SUM(I13:J13)),"ERROR",(B13*G13*E13))</f>
        <v>0</v>
      </c>
      <c r="I13" s="28"/>
      <c r="J13" s="28"/>
    </row>
    <row r="14" spans="1:10" x14ac:dyDescent="0.2">
      <c r="A14" s="27"/>
      <c r="B14" s="27"/>
      <c r="C14" s="27"/>
      <c r="D14" s="27"/>
      <c r="E14" s="28"/>
      <c r="F14" s="85">
        <f t="shared" ref="F14:F28" si="0">B14*D14*E14</f>
        <v>0</v>
      </c>
      <c r="G14" s="28"/>
      <c r="H14" s="86">
        <f t="shared" ref="H14:H28" si="1">IF((B14*G14*E14)&lt;&gt;(SUM(I14:J14)),"ERROR",(B14*G14*E14))</f>
        <v>0</v>
      </c>
      <c r="I14" s="28"/>
      <c r="J14" s="28"/>
    </row>
    <row r="15" spans="1:10" x14ac:dyDescent="0.2">
      <c r="A15" s="27"/>
      <c r="B15" s="27"/>
      <c r="C15" s="27"/>
      <c r="D15" s="27"/>
      <c r="E15" s="28"/>
      <c r="F15" s="85">
        <f t="shared" si="0"/>
        <v>0</v>
      </c>
      <c r="G15" s="28"/>
      <c r="H15" s="86">
        <f t="shared" si="1"/>
        <v>0</v>
      </c>
      <c r="I15" s="28"/>
      <c r="J15" s="28"/>
    </row>
    <row r="16" spans="1:10" x14ac:dyDescent="0.2">
      <c r="A16" s="27"/>
      <c r="B16" s="27"/>
      <c r="C16" s="27"/>
      <c r="D16" s="27"/>
      <c r="E16" s="28"/>
      <c r="F16" s="85">
        <f t="shared" si="0"/>
        <v>0</v>
      </c>
      <c r="G16" s="28"/>
      <c r="H16" s="86">
        <f t="shared" si="1"/>
        <v>0</v>
      </c>
      <c r="I16" s="28"/>
      <c r="J16" s="28"/>
    </row>
    <row r="17" spans="1:10" x14ac:dyDescent="0.2">
      <c r="A17" s="27"/>
      <c r="B17" s="27"/>
      <c r="C17" s="27"/>
      <c r="D17" s="27"/>
      <c r="E17" s="28"/>
      <c r="F17" s="85">
        <f t="shared" si="0"/>
        <v>0</v>
      </c>
      <c r="G17" s="28"/>
      <c r="H17" s="86">
        <f t="shared" si="1"/>
        <v>0</v>
      </c>
      <c r="I17" s="28"/>
      <c r="J17" s="28"/>
    </row>
    <row r="18" spans="1:10" x14ac:dyDescent="0.2">
      <c r="A18" s="27"/>
      <c r="B18" s="27"/>
      <c r="C18" s="27"/>
      <c r="D18" s="27"/>
      <c r="E18" s="28"/>
      <c r="F18" s="85">
        <f t="shared" si="0"/>
        <v>0</v>
      </c>
      <c r="G18" s="28"/>
      <c r="H18" s="86">
        <f t="shared" si="1"/>
        <v>0</v>
      </c>
      <c r="I18" s="28"/>
      <c r="J18" s="28"/>
    </row>
    <row r="19" spans="1:10" x14ac:dyDescent="0.2">
      <c r="A19" s="27"/>
      <c r="B19" s="27"/>
      <c r="C19" s="27"/>
      <c r="D19" s="27"/>
      <c r="E19" s="28"/>
      <c r="F19" s="85">
        <f t="shared" si="0"/>
        <v>0</v>
      </c>
      <c r="G19" s="28"/>
      <c r="H19" s="86">
        <f t="shared" si="1"/>
        <v>0</v>
      </c>
      <c r="I19" s="28"/>
      <c r="J19" s="28"/>
    </row>
    <row r="20" spans="1:10" x14ac:dyDescent="0.2">
      <c r="A20" s="27"/>
      <c r="B20" s="27"/>
      <c r="C20" s="27"/>
      <c r="D20" s="27"/>
      <c r="E20" s="28"/>
      <c r="F20" s="85">
        <f t="shared" si="0"/>
        <v>0</v>
      </c>
      <c r="G20" s="28"/>
      <c r="H20" s="86">
        <f t="shared" si="1"/>
        <v>0</v>
      </c>
      <c r="I20" s="28"/>
      <c r="J20" s="28"/>
    </row>
    <row r="21" spans="1:10" x14ac:dyDescent="0.2">
      <c r="A21" s="27"/>
      <c r="B21" s="27"/>
      <c r="C21" s="27"/>
      <c r="D21" s="27"/>
      <c r="E21" s="28"/>
      <c r="F21" s="85">
        <f t="shared" si="0"/>
        <v>0</v>
      </c>
      <c r="G21" s="28"/>
      <c r="H21" s="86">
        <f t="shared" si="1"/>
        <v>0</v>
      </c>
      <c r="I21" s="28"/>
      <c r="J21" s="28"/>
    </row>
    <row r="22" spans="1:10" x14ac:dyDescent="0.2">
      <c r="A22" s="27"/>
      <c r="B22" s="27"/>
      <c r="C22" s="27"/>
      <c r="D22" s="27"/>
      <c r="E22" s="28"/>
      <c r="F22" s="85">
        <f t="shared" si="0"/>
        <v>0</v>
      </c>
      <c r="G22" s="28"/>
      <c r="H22" s="86">
        <f t="shared" si="1"/>
        <v>0</v>
      </c>
      <c r="I22" s="28"/>
      <c r="J22" s="28"/>
    </row>
    <row r="23" spans="1:10" x14ac:dyDescent="0.2">
      <c r="A23" s="27"/>
      <c r="B23" s="27"/>
      <c r="C23" s="27"/>
      <c r="D23" s="27"/>
      <c r="E23" s="28"/>
      <c r="F23" s="85">
        <f t="shared" si="0"/>
        <v>0</v>
      </c>
      <c r="G23" s="28"/>
      <c r="H23" s="86">
        <f t="shared" si="1"/>
        <v>0</v>
      </c>
      <c r="I23" s="28"/>
      <c r="J23" s="28"/>
    </row>
    <row r="24" spans="1:10" x14ac:dyDescent="0.2">
      <c r="A24" s="27"/>
      <c r="B24" s="27"/>
      <c r="C24" s="27"/>
      <c r="D24" s="27"/>
      <c r="E24" s="28"/>
      <c r="F24" s="85">
        <f t="shared" si="0"/>
        <v>0</v>
      </c>
      <c r="G24" s="28"/>
      <c r="H24" s="86">
        <f t="shared" si="1"/>
        <v>0</v>
      </c>
      <c r="I24" s="28"/>
      <c r="J24" s="28"/>
    </row>
    <row r="25" spans="1:10" x14ac:dyDescent="0.2">
      <c r="A25" s="27"/>
      <c r="B25" s="27"/>
      <c r="C25" s="27"/>
      <c r="D25" s="27"/>
      <c r="E25" s="28"/>
      <c r="F25" s="85">
        <f t="shared" si="0"/>
        <v>0</v>
      </c>
      <c r="G25" s="28"/>
      <c r="H25" s="86">
        <f t="shared" si="1"/>
        <v>0</v>
      </c>
      <c r="I25" s="28"/>
      <c r="J25" s="28"/>
    </row>
    <row r="26" spans="1:10" x14ac:dyDescent="0.2">
      <c r="A26" s="27"/>
      <c r="B26" s="27"/>
      <c r="C26" s="27"/>
      <c r="D26" s="27"/>
      <c r="E26" s="28"/>
      <c r="F26" s="85">
        <f t="shared" si="0"/>
        <v>0</v>
      </c>
      <c r="G26" s="28"/>
      <c r="H26" s="86">
        <f t="shared" si="1"/>
        <v>0</v>
      </c>
      <c r="I26" s="28"/>
      <c r="J26" s="28"/>
    </row>
    <row r="27" spans="1:10" x14ac:dyDescent="0.2">
      <c r="A27" s="27"/>
      <c r="B27" s="27"/>
      <c r="C27" s="27"/>
      <c r="D27" s="27"/>
      <c r="E27" s="28"/>
      <c r="F27" s="85">
        <f t="shared" si="0"/>
        <v>0</v>
      </c>
      <c r="G27" s="28"/>
      <c r="H27" s="86">
        <f t="shared" si="1"/>
        <v>0</v>
      </c>
      <c r="I27" s="28"/>
      <c r="J27" s="28"/>
    </row>
    <row r="28" spans="1:10" x14ac:dyDescent="0.2">
      <c r="A28" s="27"/>
      <c r="B28" s="27"/>
      <c r="C28" s="27"/>
      <c r="D28" s="27"/>
      <c r="E28" s="28"/>
      <c r="F28" s="85">
        <f t="shared" si="0"/>
        <v>0</v>
      </c>
      <c r="G28" s="28"/>
      <c r="H28" s="86">
        <f t="shared" si="1"/>
        <v>0</v>
      </c>
      <c r="I28" s="28"/>
      <c r="J28" s="28"/>
    </row>
    <row r="29" spans="1:10" ht="29.25" customHeight="1" x14ac:dyDescent="0.2">
      <c r="A29" s="146" t="s">
        <v>6</v>
      </c>
      <c r="B29" s="147"/>
      <c r="C29" s="147"/>
      <c r="D29" s="147"/>
      <c r="E29" s="148"/>
      <c r="F29" s="62"/>
      <c r="G29" s="87">
        <f t="shared" ref="G29" si="2">SUM(G13:G28)</f>
        <v>0</v>
      </c>
      <c r="H29" s="87">
        <f>IF(SUM(H13:H28)=SUM(I29:J29),SUM(H13:H28),"ERROR")</f>
        <v>0</v>
      </c>
      <c r="I29" s="87">
        <f>SUM(I13:I28)</f>
        <v>0</v>
      </c>
      <c r="J29" s="87">
        <f>SUM(J13:J28)</f>
        <v>0</v>
      </c>
    </row>
    <row r="30" spans="1:10" x14ac:dyDescent="0.2">
      <c r="A30" s="121" t="s">
        <v>68</v>
      </c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x14ac:dyDescent="0.2">
      <c r="A31" s="145" t="s">
        <v>72</v>
      </c>
      <c r="B31" s="145"/>
      <c r="C31" s="145"/>
      <c r="D31" s="145"/>
      <c r="E31" s="145"/>
      <c r="F31" s="145"/>
      <c r="G31" s="145"/>
      <c r="H31" s="145"/>
      <c r="I31" s="145"/>
      <c r="J31" s="145"/>
    </row>
    <row r="32" spans="1:10" x14ac:dyDescent="0.2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29.25" customHeight="1" x14ac:dyDescent="0.2">
      <c r="A34" s="116" t="s">
        <v>58</v>
      </c>
      <c r="B34" s="117"/>
      <c r="C34" s="117"/>
      <c r="D34" s="117"/>
      <c r="E34" s="117"/>
      <c r="F34" s="117"/>
      <c r="G34" s="117"/>
      <c r="H34" s="117"/>
      <c r="I34" s="117"/>
      <c r="J34" s="118"/>
    </row>
  </sheetData>
  <sheetProtection algorithmName="SHA-512" hashValue="EQ+ht4U30zW/9bQgb5tUANfUJRX7A+jx7A+uWMZhdgFhkx1DZXMbgTFbpvgjGNtOCdlgGMg0k8pVZBP8pOOpgQ==" saltValue="IMqOfhecVaOJsKm2X0+8+g==" spinCount="100000" sheet="1" objects="1" scenarios="1" deleteRows="0"/>
  <mergeCells count="18">
    <mergeCell ref="A34:J34"/>
    <mergeCell ref="A30:J30"/>
    <mergeCell ref="A31:J31"/>
    <mergeCell ref="A32:J32"/>
    <mergeCell ref="A29:E29"/>
    <mergeCell ref="A7:J7"/>
    <mergeCell ref="A8:J8"/>
    <mergeCell ref="D11:D12"/>
    <mergeCell ref="E11:E12"/>
    <mergeCell ref="G11:G12"/>
    <mergeCell ref="I11:J11"/>
    <mergeCell ref="A11:A12"/>
    <mergeCell ref="B11:B12"/>
    <mergeCell ref="C11:C12"/>
    <mergeCell ref="H11:H12"/>
    <mergeCell ref="F11:F12"/>
    <mergeCell ref="A9:J9"/>
    <mergeCell ref="A10:J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9"/>
  <sheetViews>
    <sheetView topLeftCell="A4" zoomScaleNormal="100" workbookViewId="0">
      <selection activeCell="A4" sqref="A4:D4"/>
    </sheetView>
  </sheetViews>
  <sheetFormatPr baseColWidth="10" defaultColWidth="12.5703125" defaultRowHeight="21.95" customHeight="1" x14ac:dyDescent="0.2"/>
  <cols>
    <col min="1" max="1" width="44.140625" style="1" customWidth="1"/>
    <col min="2" max="2" width="13.28515625" style="2" customWidth="1"/>
    <col min="3" max="3" width="14.28515625" style="2" customWidth="1"/>
    <col min="4" max="4" width="15" style="2" customWidth="1"/>
    <col min="5" max="6" width="12.5703125" style="3"/>
    <col min="7" max="7" width="12.5703125" style="3" hidden="1" customWidth="1"/>
    <col min="8" max="16384" width="12.5703125" style="3"/>
  </cols>
  <sheetData>
    <row r="2" spans="1:21" ht="29.25" customHeight="1" x14ac:dyDescent="0.2"/>
    <row r="3" spans="1:21" ht="30.75" customHeight="1" thickBot="1" x14ac:dyDescent="0.25"/>
    <row r="4" spans="1:21" ht="12.75" x14ac:dyDescent="0.2">
      <c r="A4" s="181" t="s">
        <v>93</v>
      </c>
      <c r="B4" s="111"/>
      <c r="C4" s="111"/>
      <c r="D4" s="112"/>
    </row>
    <row r="5" spans="1:21" ht="12.75" x14ac:dyDescent="0.2">
      <c r="A5" s="149" t="s">
        <v>49</v>
      </c>
      <c r="B5" s="150"/>
      <c r="C5" s="150"/>
      <c r="D5" s="151"/>
    </row>
    <row r="6" spans="1:21" s="4" customFormat="1" ht="13.5" x14ac:dyDescent="0.2">
      <c r="A6" s="162" t="s">
        <v>47</v>
      </c>
      <c r="B6" s="163"/>
      <c r="C6" s="163"/>
      <c r="D6" s="164"/>
    </row>
    <row r="7" spans="1:21" s="4" customFormat="1" ht="23.25" customHeight="1" x14ac:dyDescent="0.2">
      <c r="A7" s="159" t="s">
        <v>48</v>
      </c>
      <c r="B7" s="160"/>
      <c r="C7" s="160"/>
      <c r="D7" s="161"/>
    </row>
    <row r="8" spans="1:21" ht="12.75" customHeight="1" x14ac:dyDescent="0.2">
      <c r="A8" s="156" t="s">
        <v>19</v>
      </c>
      <c r="B8" s="157"/>
      <c r="C8" s="157"/>
      <c r="D8" s="158"/>
    </row>
    <row r="9" spans="1:21" ht="35.25" customHeight="1" x14ac:dyDescent="0.2">
      <c r="A9" s="5" t="s">
        <v>20</v>
      </c>
      <c r="B9" s="79" t="s">
        <v>9</v>
      </c>
      <c r="C9" s="78" t="s">
        <v>2</v>
      </c>
      <c r="D9" s="78" t="s">
        <v>3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" customHeight="1" x14ac:dyDescent="0.2">
      <c r="A10" s="6" t="s">
        <v>23</v>
      </c>
      <c r="B10" s="51">
        <f>IF(ROUND(SUM(C10:D10),2)=('DETALLE GASTO PERSONAL'!$I$35),('DETALLE GASTO PERSONAL'!$I$35),"ERROR")</f>
        <v>0</v>
      </c>
      <c r="C10" s="7"/>
      <c r="D10" s="7"/>
      <c r="E10" s="52"/>
      <c r="G10" s="53"/>
      <c r="H10" s="5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" customHeight="1" x14ac:dyDescent="0.2">
      <c r="A11" s="6" t="s">
        <v>13</v>
      </c>
      <c r="B11" s="51">
        <f>IF(ROUND(SUM(C11:D11),2)=('DETALLE GASTO PERSONAL'!$J$35),('DETALLE GASTO PERSONAL'!$J$35),"ERROR")</f>
        <v>0</v>
      </c>
      <c r="C11" s="7"/>
      <c r="D11" s="7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" customHeight="1" x14ac:dyDescent="0.2">
      <c r="A12" s="8" t="s">
        <v>21</v>
      </c>
      <c r="B12" s="15">
        <f>IF(SUM(B10:B11)=('DETALLE GASTO PERSONAL'!$K$35),('DETALLE GASTO PERSONAL'!K35),"ERROR")</f>
        <v>0</v>
      </c>
      <c r="C12" s="15">
        <f>IF(SUM(C10:C11)=('DETALLE GASTO PERSONAL'!$L$35),('DETALLE GASTO PERSONAL'!$L$35),"ERROR")</f>
        <v>0</v>
      </c>
      <c r="D12" s="15">
        <f>IF(SUM(D10:D11)=('DETALLE GASTO PERSONAL'!$M$35),('DETALLE GASTO PERSONAL'!$M$35),"ERROR")</f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24" customHeight="1" x14ac:dyDescent="0.2">
      <c r="A13" s="8" t="s">
        <v>53</v>
      </c>
      <c r="B13" s="79" t="s">
        <v>9</v>
      </c>
      <c r="C13" s="78" t="s">
        <v>2</v>
      </c>
      <c r="D13" s="78" t="s">
        <v>3</v>
      </c>
      <c r="G13" s="53"/>
      <c r="H13" s="53"/>
      <c r="I13" s="53"/>
      <c r="J13" s="53"/>
      <c r="K13" s="55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 customHeight="1" x14ac:dyDescent="0.2">
      <c r="A14" s="6" t="s">
        <v>64</v>
      </c>
      <c r="B14" s="51">
        <f>SUM(C14:D14)</f>
        <v>0</v>
      </c>
      <c r="C14" s="80"/>
      <c r="D14" s="80"/>
      <c r="G14" s="53"/>
      <c r="H14" s="53"/>
      <c r="I14" s="53"/>
      <c r="J14" s="53"/>
      <c r="K14" s="55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4.25" customHeight="1" x14ac:dyDescent="0.2">
      <c r="A15" s="6" t="s">
        <v>26</v>
      </c>
      <c r="B15" s="51">
        <f t="shared" ref="B15:B31" si="0">SUM(C15:D15)</f>
        <v>0</v>
      </c>
      <c r="C15" s="7"/>
      <c r="D15" s="7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" customHeight="1" x14ac:dyDescent="0.2">
      <c r="A16" s="9" t="s">
        <v>27</v>
      </c>
      <c r="B16" s="51">
        <f t="shared" si="0"/>
        <v>0</v>
      </c>
      <c r="C16" s="7"/>
      <c r="D16" s="7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" customHeight="1" x14ac:dyDescent="0.2">
      <c r="A17" s="9" t="s">
        <v>25</v>
      </c>
      <c r="B17" s="51">
        <f t="shared" si="0"/>
        <v>0</v>
      </c>
      <c r="C17" s="7"/>
      <c r="D17" s="7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" customHeight="1" x14ac:dyDescent="0.2">
      <c r="A18" s="9" t="s">
        <v>30</v>
      </c>
      <c r="B18" s="51">
        <f t="shared" si="0"/>
        <v>0</v>
      </c>
      <c r="C18" s="7"/>
      <c r="D18" s="7"/>
      <c r="G18" s="54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" customHeight="1" x14ac:dyDescent="0.2">
      <c r="A19" s="9" t="s">
        <v>28</v>
      </c>
      <c r="B19" s="51">
        <f t="shared" si="0"/>
        <v>0</v>
      </c>
      <c r="C19" s="7"/>
      <c r="D19" s="7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" customHeight="1" x14ac:dyDescent="0.2">
      <c r="A20" s="9" t="s">
        <v>29</v>
      </c>
      <c r="B20" s="51">
        <f t="shared" si="0"/>
        <v>0</v>
      </c>
      <c r="C20" s="7"/>
      <c r="D20" s="7"/>
      <c r="G20" s="55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" customHeight="1" x14ac:dyDescent="0.2">
      <c r="A21" s="9" t="s">
        <v>41</v>
      </c>
      <c r="B21" s="51">
        <f t="shared" si="0"/>
        <v>0</v>
      </c>
      <c r="C21" s="7"/>
      <c r="D21" s="7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" customHeight="1" x14ac:dyDescent="0.2">
      <c r="A22" s="9" t="s">
        <v>54</v>
      </c>
      <c r="B22" s="51">
        <f t="shared" si="0"/>
        <v>0</v>
      </c>
      <c r="C22" s="7"/>
      <c r="D22" s="7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" customHeight="1" x14ac:dyDescent="0.2">
      <c r="A23" s="9" t="s">
        <v>44</v>
      </c>
      <c r="B23" s="51">
        <f t="shared" si="0"/>
        <v>0</v>
      </c>
      <c r="C23" s="7"/>
      <c r="D23" s="7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" customHeight="1" x14ac:dyDescent="0.2">
      <c r="A24" s="9" t="s">
        <v>31</v>
      </c>
      <c r="B24" s="51">
        <f t="shared" si="0"/>
        <v>0</v>
      </c>
      <c r="C24" s="7"/>
      <c r="D24" s="7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" customHeight="1" x14ac:dyDescent="0.2">
      <c r="A25" s="9" t="s">
        <v>32</v>
      </c>
      <c r="B25" s="51">
        <f t="shared" si="0"/>
        <v>0</v>
      </c>
      <c r="C25" s="7"/>
      <c r="D25" s="7"/>
      <c r="G25" s="53"/>
      <c r="H25" s="53"/>
      <c r="I25" s="53"/>
      <c r="J25" s="53"/>
      <c r="K25" s="56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12.75" customHeight="1" x14ac:dyDescent="0.2">
      <c r="A26" s="9" t="s">
        <v>33</v>
      </c>
      <c r="B26" s="51">
        <f t="shared" si="0"/>
        <v>0</v>
      </c>
      <c r="C26" s="7"/>
      <c r="D26" s="7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5" customHeight="1" x14ac:dyDescent="0.2">
      <c r="A27" s="9" t="s">
        <v>34</v>
      </c>
      <c r="B27" s="51">
        <f t="shared" si="0"/>
        <v>0</v>
      </c>
      <c r="C27" s="7"/>
      <c r="D27" s="7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2.75" customHeight="1" x14ac:dyDescent="0.2">
      <c r="A28" s="9" t="s">
        <v>35</v>
      </c>
      <c r="B28" s="51">
        <f t="shared" si="0"/>
        <v>0</v>
      </c>
      <c r="C28" s="7"/>
      <c r="D28" s="7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2.75" customHeight="1" x14ac:dyDescent="0.2">
      <c r="A29" s="88" t="s">
        <v>36</v>
      </c>
      <c r="B29" s="51">
        <f t="shared" si="0"/>
        <v>0</v>
      </c>
      <c r="C29" s="7"/>
      <c r="D29" s="7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5" customHeight="1" x14ac:dyDescent="0.2">
      <c r="A30" s="9" t="s">
        <v>39</v>
      </c>
      <c r="B30" s="51">
        <f t="shared" si="0"/>
        <v>0</v>
      </c>
      <c r="C30" s="7"/>
      <c r="D30" s="7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25.5" customHeight="1" x14ac:dyDescent="0.2">
      <c r="A31" s="9" t="s">
        <v>74</v>
      </c>
      <c r="B31" s="51">
        <f t="shared" si="0"/>
        <v>0</v>
      </c>
      <c r="C31" s="7"/>
      <c r="D31" s="7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21.75" customHeight="1" x14ac:dyDescent="0.2">
      <c r="A32" s="65" t="s">
        <v>63</v>
      </c>
      <c r="B32" s="51">
        <f>'ARREND SERVICIO RÉGIMEN AUTONOM'!H29</f>
        <v>0</v>
      </c>
      <c r="C32" s="57">
        <f>'ARREND SERVICIO RÉGIMEN AUTONOM'!I29</f>
        <v>0</v>
      </c>
      <c r="D32" s="57">
        <f>'ARREND SERVICIO RÉGIMEN AUTONOM'!J29</f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12.75" customHeight="1" x14ac:dyDescent="0.2">
      <c r="A33" s="8" t="s">
        <v>10</v>
      </c>
      <c r="B33" s="16">
        <f>IF(SUM(B14:B32)=SUM(C33:D33),SUM(B14:B32),"ERROR")</f>
        <v>0</v>
      </c>
      <c r="C33" s="16">
        <f>SUM(C14:C32)</f>
        <v>0</v>
      </c>
      <c r="D33" s="16">
        <f>SUM(D14:D32)</f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21" customHeight="1" x14ac:dyDescent="0.2">
      <c r="A34" s="8" t="s">
        <v>24</v>
      </c>
      <c r="B34" s="79" t="s">
        <v>9</v>
      </c>
      <c r="C34" s="78" t="s">
        <v>2</v>
      </c>
      <c r="D34" s="78" t="s">
        <v>3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ht="15" customHeight="1" x14ac:dyDescent="0.2">
      <c r="A35" s="9" t="s">
        <v>38</v>
      </c>
      <c r="B35" s="51">
        <f>SUM(D35:D35)</f>
        <v>0</v>
      </c>
      <c r="C35" s="153" t="s">
        <v>7</v>
      </c>
      <c r="D35" s="7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1" ht="15" customHeight="1" x14ac:dyDescent="0.2">
      <c r="A36" s="9" t="s">
        <v>45</v>
      </c>
      <c r="B36" s="51">
        <f>SUM(D36:D36)</f>
        <v>0</v>
      </c>
      <c r="C36" s="154"/>
      <c r="D36" s="7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15" customHeight="1" x14ac:dyDescent="0.2">
      <c r="A37" s="9" t="s">
        <v>39</v>
      </c>
      <c r="B37" s="51">
        <f>SUM(D37:D37)</f>
        <v>0</v>
      </c>
      <c r="C37" s="154"/>
      <c r="D37" s="7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 ht="15" customHeight="1" x14ac:dyDescent="0.2">
      <c r="A38" s="8" t="s">
        <v>11</v>
      </c>
      <c r="B38" s="16">
        <f>SUM(B35:B37)</f>
        <v>0</v>
      </c>
      <c r="C38" s="155"/>
      <c r="D38" s="16">
        <f>SUM(D35:D37)</f>
        <v>0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ht="15" customHeight="1" x14ac:dyDescent="0.2">
      <c r="A39" s="10" t="s">
        <v>37</v>
      </c>
      <c r="B39" s="15">
        <f>B12+B33+B38</f>
        <v>0</v>
      </c>
      <c r="C39" s="15">
        <f>+C12+C33</f>
        <v>0</v>
      </c>
      <c r="D39" s="15">
        <f>+D12+D33+D38</f>
        <v>0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ht="15" customHeight="1" x14ac:dyDescent="0.2">
      <c r="A40" s="156" t="s">
        <v>51</v>
      </c>
      <c r="B40" s="157"/>
      <c r="C40" s="157"/>
      <c r="D40" s="158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ht="24" x14ac:dyDescent="0.2">
      <c r="A41" s="5" t="s">
        <v>52</v>
      </c>
      <c r="B41" s="15">
        <f>+'COSTES INDIRECTOS'!B32</f>
        <v>0</v>
      </c>
      <c r="C41" s="49">
        <f>+'COSTES INDIRECTOS'!C32</f>
        <v>0</v>
      </c>
      <c r="D41" s="49">
        <f>'COSTES INDIRECTOS'!D32</f>
        <v>0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ht="24" customHeight="1" x14ac:dyDescent="0.2">
      <c r="A42" s="81" t="s">
        <v>43</v>
      </c>
      <c r="B42" s="82" t="e">
        <f>IF(C41/B43&gt;5%,"ERROR",C41/B43)</f>
        <v>#DIV/0!</v>
      </c>
      <c r="C42" s="133" t="s">
        <v>46</v>
      </c>
      <c r="D42" s="134"/>
      <c r="E42" s="1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16.5" customHeight="1" x14ac:dyDescent="0.2">
      <c r="A43" s="8" t="s">
        <v>40</v>
      </c>
      <c r="B43" s="22">
        <f>IF((B39+B41)=SUM(C43:D43),(B39+B41),"ERROR")</f>
        <v>0</v>
      </c>
      <c r="C43" s="50">
        <f>+C39+C41</f>
        <v>0</v>
      </c>
      <c r="D43" s="50">
        <f>D39+D41</f>
        <v>0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18.75" customHeight="1" x14ac:dyDescent="0.2">
      <c r="A44" s="13"/>
      <c r="B44" s="1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ht="13.5" x14ac:dyDescent="0.2">
      <c r="A45" s="152" t="s">
        <v>69</v>
      </c>
      <c r="B45" s="152"/>
      <c r="C45" s="152"/>
      <c r="D45" s="15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ht="12" customHeight="1" x14ac:dyDescent="0.2">
      <c r="A46" s="145" t="s">
        <v>72</v>
      </c>
      <c r="B46" s="145"/>
      <c r="C46" s="145"/>
      <c r="D46" s="145"/>
    </row>
    <row r="47" spans="1:21" ht="24" customHeight="1" x14ac:dyDescent="0.2">
      <c r="A47" s="119"/>
      <c r="B47" s="119"/>
      <c r="C47" s="119"/>
      <c r="D47" s="119"/>
      <c r="G47" s="64">
        <f>IF(C43&gt;(B43*90%),"ERROR",C43)</f>
        <v>0</v>
      </c>
    </row>
    <row r="49" spans="1:4" ht="40.5" customHeight="1" x14ac:dyDescent="0.2">
      <c r="A49" s="116" t="s">
        <v>58</v>
      </c>
      <c r="B49" s="117"/>
      <c r="C49" s="117"/>
      <c r="D49" s="118"/>
    </row>
  </sheetData>
  <sheetProtection algorithmName="SHA-512" hashValue="XF9c6de+fGb4p6vI2EdkJLc3i/sv+KaWbr7KZx/o9HUSlNkjMcERDDWROFmsP34hKTTyJx8TEABI/e+ZLjoKkg==" saltValue="bR5zwZSlYgKhahSRlmYTNA==" spinCount="100000" sheet="1" objects="1" scenarios="1"/>
  <mergeCells count="12">
    <mergeCell ref="A49:D49"/>
    <mergeCell ref="A4:D4"/>
    <mergeCell ref="A5:D5"/>
    <mergeCell ref="A45:D45"/>
    <mergeCell ref="A46:D46"/>
    <mergeCell ref="A47:D47"/>
    <mergeCell ref="C35:C38"/>
    <mergeCell ref="A40:D40"/>
    <mergeCell ref="C42:D42"/>
    <mergeCell ref="A8:D8"/>
    <mergeCell ref="A7:D7"/>
    <mergeCell ref="A6:D6"/>
  </mergeCells>
  <phoneticPr fontId="12" type="noConversion"/>
  <dataValidations count="1">
    <dataValidation type="custom" allowBlank="1" showInputMessage="1" showErrorMessage="1" error="La cuantía máxima solicitada no podrá superar el 90% del coste del proyecto." sqref="C43">
      <formula1>G47</formula1>
    </dataValidation>
  </dataValidations>
  <printOptions horizontalCentered="1" verticalCentered="1"/>
  <pageMargins left="0.51181102362204722" right="0.47244094488188981" top="0.19685039370078741" bottom="0.35433070866141736" header="0" footer="0"/>
  <pageSetup paperSize="9" scale="90" orientation="portrait" r:id="rId1"/>
  <ignoredErrors>
    <ignoredError sqref="C12" formula="1"/>
    <ignoredError sqref="B42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G29"/>
  <sheetViews>
    <sheetView tabSelected="1" zoomScaleNormal="100" workbookViewId="0">
      <selection activeCell="A6" sqref="A6:D6"/>
    </sheetView>
  </sheetViews>
  <sheetFormatPr baseColWidth="10" defaultColWidth="11.42578125" defaultRowHeight="24.95" customHeight="1" x14ac:dyDescent="0.2"/>
  <cols>
    <col min="1" max="1" width="45.5703125" style="30" customWidth="1"/>
    <col min="2" max="2" width="14.140625" style="31" customWidth="1"/>
    <col min="3" max="3" width="9.85546875" style="32" customWidth="1"/>
    <col min="4" max="4" width="37.7109375" style="33" customWidth="1"/>
    <col min="5" max="16384" width="11.42578125" style="33"/>
  </cols>
  <sheetData>
    <row r="4" spans="1:5" ht="18" customHeight="1" x14ac:dyDescent="0.2"/>
    <row r="5" spans="1:5" ht="18" customHeight="1" x14ac:dyDescent="0.2">
      <c r="A5" s="180" t="s">
        <v>92</v>
      </c>
      <c r="B5" s="165"/>
      <c r="C5" s="165"/>
      <c r="D5" s="166"/>
    </row>
    <row r="6" spans="1:5" ht="12.75" x14ac:dyDescent="0.2">
      <c r="A6" s="125" t="s">
        <v>8</v>
      </c>
      <c r="B6" s="126"/>
      <c r="C6" s="126"/>
      <c r="D6" s="127"/>
    </row>
    <row r="7" spans="1:5" s="34" customFormat="1" ht="14.25" customHeight="1" x14ac:dyDescent="0.2">
      <c r="A7" s="162" t="s">
        <v>55</v>
      </c>
      <c r="B7" s="163"/>
      <c r="C7" s="163"/>
      <c r="D7" s="164"/>
      <c r="E7" s="33"/>
    </row>
    <row r="8" spans="1:5" s="34" customFormat="1" ht="27.75" customHeight="1" x14ac:dyDescent="0.2">
      <c r="A8" s="177" t="s">
        <v>48</v>
      </c>
      <c r="B8" s="178"/>
      <c r="C8" s="178"/>
      <c r="D8" s="179"/>
      <c r="E8" s="33"/>
    </row>
    <row r="9" spans="1:5" ht="42" customHeight="1" x14ac:dyDescent="0.2">
      <c r="A9" s="35" t="s">
        <v>4</v>
      </c>
      <c r="B9" s="36" t="s">
        <v>89</v>
      </c>
      <c r="C9" s="89" t="s">
        <v>0</v>
      </c>
      <c r="D9" s="37" t="s">
        <v>90</v>
      </c>
    </row>
    <row r="10" spans="1:5" ht="24.95" customHeight="1" x14ac:dyDescent="0.2">
      <c r="A10" s="38" t="s">
        <v>67</v>
      </c>
      <c r="B10" s="59">
        <f>'PRESUPUESTO TOTAL'!C43</f>
        <v>0</v>
      </c>
      <c r="C10" s="21" t="e">
        <f t="shared" ref="C10:C15" si="0">+B10/$B$16</f>
        <v>#DIV/0!</v>
      </c>
      <c r="D10" s="66"/>
    </row>
    <row r="11" spans="1:5" ht="65.25" customHeight="1" x14ac:dyDescent="0.2">
      <c r="A11" s="71" t="s">
        <v>16</v>
      </c>
      <c r="B11" s="39">
        <v>0</v>
      </c>
      <c r="C11" s="21" t="e">
        <f t="shared" si="0"/>
        <v>#DIV/0!</v>
      </c>
      <c r="D11" s="40"/>
    </row>
    <row r="12" spans="1:5" ht="54" customHeight="1" x14ac:dyDescent="0.2">
      <c r="A12" s="38" t="s">
        <v>17</v>
      </c>
      <c r="B12" s="39">
        <v>0</v>
      </c>
      <c r="C12" s="21" t="e">
        <f t="shared" si="0"/>
        <v>#DIV/0!</v>
      </c>
      <c r="D12" s="41"/>
    </row>
    <row r="13" spans="1:5" ht="40.5" customHeight="1" x14ac:dyDescent="0.2">
      <c r="A13" s="38" t="s">
        <v>18</v>
      </c>
      <c r="B13" s="39">
        <v>0</v>
      </c>
      <c r="C13" s="21" t="e">
        <f t="shared" si="0"/>
        <v>#DIV/0!</v>
      </c>
      <c r="D13" s="41"/>
    </row>
    <row r="14" spans="1:5" ht="24.95" customHeight="1" x14ac:dyDescent="0.2">
      <c r="A14" s="38" t="s">
        <v>5</v>
      </c>
      <c r="B14" s="90">
        <v>0</v>
      </c>
      <c r="C14" s="21" t="e">
        <f t="shared" si="0"/>
        <v>#DIV/0!</v>
      </c>
      <c r="D14" s="67"/>
    </row>
    <row r="15" spans="1:5" ht="24.95" customHeight="1" x14ac:dyDescent="0.2">
      <c r="A15" s="38" t="s">
        <v>75</v>
      </c>
      <c r="B15" s="90">
        <v>0</v>
      </c>
      <c r="C15" s="21" t="e">
        <f t="shared" si="0"/>
        <v>#DIV/0!</v>
      </c>
      <c r="D15" s="67"/>
    </row>
    <row r="16" spans="1:5" ht="24.95" customHeight="1" x14ac:dyDescent="0.2">
      <c r="A16" s="42" t="s">
        <v>1</v>
      </c>
      <c r="B16" s="60">
        <f>IF(ROUND(SUM(B10:B15),2)=('PRESUPUESTO TOTAL'!$B$43),('PRESUPUESTO TOTAL'!$B$43),"ERROR")</f>
        <v>0</v>
      </c>
      <c r="C16" s="21" t="e">
        <f>ROUND(SUM(C10:C15),2)</f>
        <v>#DIV/0!</v>
      </c>
      <c r="D16" s="60"/>
    </row>
    <row r="17" spans="1:7" ht="19.5" customHeight="1" x14ac:dyDescent="0.2">
      <c r="A17" s="167" t="s">
        <v>70</v>
      </c>
      <c r="B17" s="167"/>
      <c r="C17" s="167"/>
      <c r="D17" s="167"/>
      <c r="E17" s="1"/>
    </row>
    <row r="18" spans="1:7" ht="15" customHeight="1" x14ac:dyDescent="0.2">
      <c r="A18" s="145" t="s">
        <v>72</v>
      </c>
      <c r="B18" s="145"/>
      <c r="C18" s="145"/>
      <c r="D18" s="145"/>
      <c r="E18" s="1"/>
    </row>
    <row r="19" spans="1:7" ht="24.95" customHeight="1" x14ac:dyDescent="0.2">
      <c r="A19" s="119"/>
      <c r="B19" s="119"/>
      <c r="C19" s="119"/>
      <c r="D19" s="119"/>
      <c r="E19" s="1"/>
      <c r="F19" s="17"/>
      <c r="G19" s="17"/>
    </row>
    <row r="20" spans="1:7" ht="24.95" customHeight="1" x14ac:dyDescent="0.2">
      <c r="A20" s="43"/>
      <c r="B20" s="44"/>
      <c r="C20" s="17"/>
      <c r="D20" s="17"/>
      <c r="E20" s="17"/>
      <c r="F20" s="17"/>
      <c r="G20" s="17"/>
    </row>
    <row r="21" spans="1:7" ht="24.95" customHeight="1" x14ac:dyDescent="0.2">
      <c r="A21" s="171" t="s">
        <v>91</v>
      </c>
      <c r="B21" s="172"/>
      <c r="C21" s="172"/>
      <c r="D21" s="173"/>
      <c r="E21" s="17"/>
      <c r="F21" s="17"/>
      <c r="G21" s="17"/>
    </row>
    <row r="22" spans="1:7" ht="12.75" customHeight="1" x14ac:dyDescent="0.2">
      <c r="A22" s="174"/>
      <c r="B22" s="175"/>
      <c r="C22" s="175"/>
      <c r="D22" s="176"/>
      <c r="E22" s="17"/>
      <c r="F22" s="17"/>
      <c r="G22" s="17"/>
    </row>
    <row r="23" spans="1:7" ht="23.25" customHeight="1" x14ac:dyDescent="0.25">
      <c r="A23" s="168" t="s">
        <v>59</v>
      </c>
      <c r="B23" s="169"/>
      <c r="C23" s="169"/>
      <c r="D23" s="170"/>
      <c r="E23" s="17"/>
      <c r="F23" s="17"/>
      <c r="G23" s="17"/>
    </row>
    <row r="24" spans="1:7" ht="24.95" customHeight="1" x14ac:dyDescent="0.2">
      <c r="A24" s="43"/>
      <c r="B24" s="44"/>
      <c r="C24" s="17"/>
      <c r="D24" s="17"/>
      <c r="E24" s="17"/>
      <c r="F24" s="17"/>
      <c r="G24" s="17"/>
    </row>
    <row r="25" spans="1:7" ht="24.95" customHeight="1" x14ac:dyDescent="0.25">
      <c r="A25" s="45"/>
      <c r="B25" s="46"/>
      <c r="C25" s="17"/>
      <c r="D25" s="17"/>
      <c r="E25" s="17"/>
      <c r="F25" s="17"/>
      <c r="G25" s="17"/>
    </row>
    <row r="26" spans="1:7" ht="24.95" customHeight="1" x14ac:dyDescent="0.25">
      <c r="A26" s="45"/>
      <c r="B26" s="44"/>
      <c r="C26" s="17"/>
      <c r="D26" s="17"/>
      <c r="E26" s="17"/>
      <c r="F26" s="17"/>
      <c r="G26" s="17"/>
    </row>
    <row r="27" spans="1:7" ht="24.95" customHeight="1" x14ac:dyDescent="0.25">
      <c r="A27" s="45"/>
      <c r="B27" s="44"/>
      <c r="C27" s="17"/>
      <c r="D27" s="17"/>
      <c r="E27" s="17"/>
      <c r="F27" s="47"/>
      <c r="G27" s="17"/>
    </row>
    <row r="28" spans="1:7" ht="24.95" customHeight="1" x14ac:dyDescent="0.25">
      <c r="A28" s="45"/>
      <c r="B28" s="44"/>
      <c r="C28" s="17"/>
      <c r="D28" s="17"/>
      <c r="E28" s="17"/>
      <c r="F28" s="17"/>
      <c r="G28" s="48"/>
    </row>
    <row r="29" spans="1:7" ht="24.95" customHeight="1" x14ac:dyDescent="0.25">
      <c r="A29" s="45"/>
      <c r="B29" s="44"/>
      <c r="C29" s="17"/>
      <c r="D29" s="17"/>
      <c r="E29" s="17"/>
      <c r="F29" s="17"/>
      <c r="G29" s="17"/>
    </row>
  </sheetData>
  <sheetProtection algorithmName="SHA-512" hashValue="NF9SSMUZcWgovd0AZf2Gjl3Op2vKwiMSDaqdLgC9qG6dX2kLooJTzkogG8LpArL3RaDI56i70R0e7pRmQQvwwg==" saltValue="bypud4Zvp2/o2LayR5/vTQ==" spinCount="100000" sheet="1" objects="1" scenarios="1"/>
  <mergeCells count="9">
    <mergeCell ref="A5:D5"/>
    <mergeCell ref="A6:D6"/>
    <mergeCell ref="A17:D17"/>
    <mergeCell ref="A18:D18"/>
    <mergeCell ref="A23:D23"/>
    <mergeCell ref="A21:D22"/>
    <mergeCell ref="A19:D19"/>
    <mergeCell ref="A7:D7"/>
    <mergeCell ref="A8:D8"/>
  </mergeCells>
  <phoneticPr fontId="12" type="noConversion"/>
  <printOptions horizontalCentered="1"/>
  <pageMargins left="0.59055118110236227" right="0.6692913385826772" top="0.55118110236220474" bottom="0.55118110236220474" header="0" footer="0"/>
  <pageSetup paperSize="9" scale="85" orientation="portrait" r:id="rId1"/>
  <ignoredErrors>
    <ignoredError sqref="C10:C15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95250</xdr:rowOff>
                  </from>
                  <to>
                    <xdr:col>3</xdr:col>
                    <xdr:colOff>581025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1476375</xdr:colOff>
                    <xdr:row>10</xdr:row>
                    <xdr:rowOff>104775</xdr:rowOff>
                  </from>
                  <to>
                    <xdr:col>3</xdr:col>
                    <xdr:colOff>2047875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704850</xdr:colOff>
                    <xdr:row>10</xdr:row>
                    <xdr:rowOff>85725</xdr:rowOff>
                  </from>
                  <to>
                    <xdr:col>3</xdr:col>
                    <xdr:colOff>1371600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85725</xdr:rowOff>
                  </from>
                  <to>
                    <xdr:col>3</xdr:col>
                    <xdr:colOff>590550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704850</xdr:colOff>
                    <xdr:row>11</xdr:row>
                    <xdr:rowOff>47625</xdr:rowOff>
                  </from>
                  <to>
                    <xdr:col>3</xdr:col>
                    <xdr:colOff>1371600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1476375</xdr:colOff>
                    <xdr:row>11</xdr:row>
                    <xdr:rowOff>76200</xdr:rowOff>
                  </from>
                  <to>
                    <xdr:col>3</xdr:col>
                    <xdr:colOff>2047875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47625</xdr:rowOff>
                  </from>
                  <to>
                    <xdr:col>3</xdr:col>
                    <xdr:colOff>581025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3</xdr:col>
                    <xdr:colOff>714375</xdr:colOff>
                    <xdr:row>12</xdr:row>
                    <xdr:rowOff>38100</xdr:rowOff>
                  </from>
                  <to>
                    <xdr:col>3</xdr:col>
                    <xdr:colOff>1381125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1476375</xdr:colOff>
                    <xdr:row>12</xdr:row>
                    <xdr:rowOff>57150</xdr:rowOff>
                  </from>
                  <to>
                    <xdr:col>3</xdr:col>
                    <xdr:colOff>2047875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DETALLE GASTO PERSONAL</vt:lpstr>
      <vt:lpstr>COSTES INDIRECTOS</vt:lpstr>
      <vt:lpstr>ARREND SERVICIO RÉGIMEN AUTONOM</vt:lpstr>
      <vt:lpstr>PRESUPUESTO TOTAL</vt:lpstr>
      <vt:lpstr>F. FINANCIACION</vt:lpstr>
      <vt:lpstr>'ARREND SERVICIO RÉGIMEN AUTONOM'!Área_de_impresión</vt:lpstr>
      <vt:lpstr>'COSTES INDIRECTOS'!Área_de_impresión</vt:lpstr>
      <vt:lpstr>'DETALLE GASTO PERSONAL'!Área_de_impresión</vt:lpstr>
      <vt:lpstr>'F. FINANCIACION'!Área_de_impresión</vt:lpstr>
      <vt:lpstr>'PRESUPUESTO TOTAL'!Área_de_impresión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2022-03-04T11:05:48Z</cp:lastPrinted>
  <dcterms:created xsi:type="dcterms:W3CDTF">2009-03-21T10:00:04Z</dcterms:created>
  <dcterms:modified xsi:type="dcterms:W3CDTF">2022-03-11T14:30:14Z</dcterms:modified>
</cp:coreProperties>
</file>